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Sheet1!$A$1:$P$84</definedName>
    <definedName name="_xlnm.Print_Titles" localSheetId="0">Sheet1!$1:$4</definedName>
  </definedNames>
  <calcPr calcId="144525"/>
</workbook>
</file>

<file path=xl/sharedStrings.xml><?xml version="1.0" encoding="utf-8"?>
<sst xmlns="http://schemas.openxmlformats.org/spreadsheetml/2006/main" count="574" uniqueCount="334">
  <si>
    <t>平鲁区2020年扶贫项目资金计划完成情况统计表</t>
  </si>
  <si>
    <t>截止2020年11月25日</t>
  </si>
  <si>
    <t>单位：万元</t>
  </si>
  <si>
    <t>序号</t>
  </si>
  <si>
    <t>项目类别</t>
  </si>
  <si>
    <t>项目
名称</t>
  </si>
  <si>
    <t>项目
实施
地点</t>
  </si>
  <si>
    <t>责任
单位</t>
  </si>
  <si>
    <t>主要建设
规模与内容
完成情况</t>
  </si>
  <si>
    <t>项目预算总投资</t>
  </si>
  <si>
    <t>已报账资金</t>
  </si>
  <si>
    <t>绩效目标
实现情况</t>
  </si>
  <si>
    <t>群众参与和减贫机制实现情况</t>
  </si>
  <si>
    <t>项目
进度</t>
  </si>
  <si>
    <t>备注</t>
  </si>
  <si>
    <t>合计</t>
  </si>
  <si>
    <t>其中：财政专项扶贫资金</t>
  </si>
  <si>
    <t>其中：除财政专项扶贫资金外的统筹整合资金</t>
  </si>
  <si>
    <t>其中：其他财政资金</t>
  </si>
  <si>
    <t>其中：其他筹措资金</t>
  </si>
  <si>
    <t>基础设施</t>
  </si>
  <si>
    <t>下水头乡口子上村蔬菜采摘大棚建设</t>
  </si>
  <si>
    <t>口子上村</t>
  </si>
  <si>
    <t>下水头乡人民政府</t>
  </si>
  <si>
    <t>200亩蔬菜采摘大棚，特色种植（蔬菜）基地建设</t>
  </si>
  <si>
    <t>建设4座蔬菜采摘大棚共200亩，带动贫困户15户36人，贫困户年增收约800元，其满意度为100%</t>
  </si>
  <si>
    <t>已实现</t>
  </si>
  <si>
    <t>高石庄乡张家窑村规模养殖场建设项目</t>
  </si>
  <si>
    <t>高石庄乡张家窑村</t>
  </si>
  <si>
    <t>高石庄乡人民政府</t>
  </si>
  <si>
    <t>集中新修标准化养牛圈舍1000平米</t>
  </si>
  <si>
    <t>入股朔州市益宸惠民农牧有限公司，增加了村集体收入，优先吸纳本村贫困户劳动力。带动贫困户48户114人，贫困户年增收约500元，其满意度为100%。</t>
  </si>
  <si>
    <t>井坪镇乱榆卜村羊舍建设</t>
  </si>
  <si>
    <t>乱榆卜村</t>
  </si>
  <si>
    <t>井坪镇人民政府</t>
  </si>
  <si>
    <t>乱榆卜村集中建羊舍</t>
  </si>
  <si>
    <t xml:space="preserve">建设高标准养殖圈舍，带动贫困户48户，154人。贫困户年增收约为500元，其满意度为100%
</t>
  </si>
  <si>
    <t>阻虎村给排水基础设施建设工程（以工代赈）</t>
  </si>
  <si>
    <t>阻虎乡阻虎村</t>
  </si>
  <si>
    <t>朔州市平鲁区发展和改革局</t>
  </si>
  <si>
    <t>给水管网3868米；污水管网3868米；雨水管网1580米</t>
  </si>
  <si>
    <t>给水管网3868米；污水管网3868米；雨水管网1580米，带动建档立卡贫困人口10人，年增收1.5万元。</t>
  </si>
  <si>
    <t xml:space="preserve"> 阻虎乡亥子峁等9村农村饮水安全巩固提升工程</t>
  </si>
  <si>
    <t>阻虎乡</t>
  </si>
  <si>
    <t>朔州市平鲁区水利局</t>
  </si>
  <si>
    <t>加压泵站一座，新修水池3座，各类阀井68座，管路25.477公里。</t>
  </si>
  <si>
    <t>巩固提升了9个村，2395口人的饮水安全问题，实现了预期的绩效目标</t>
  </si>
  <si>
    <t>朔州市平鲁区部分山区供水工程二期</t>
  </si>
  <si>
    <t>西北7乡镇</t>
  </si>
  <si>
    <t>新修1000方水池一座，100方水池10座，50方33座，维修水池21座，新修大口井2眼，供水点101座，管路226.39公里。</t>
  </si>
  <si>
    <t>巩固提升了71个村，28294口人的饮水安全问题，实现了预期的绩效目标</t>
  </si>
  <si>
    <t>西水界乡伙地村集中建羊舍</t>
  </si>
  <si>
    <t>西水界乡伙地村</t>
  </si>
  <si>
    <t>西水界乡人民政府</t>
  </si>
  <si>
    <t>集中建羊舍</t>
  </si>
  <si>
    <t>新建羊舍520平米，带动贫困户8户16人，满意度为100%。</t>
  </si>
  <si>
    <t>下水头乡信虎窑村种植、养殖园区建设</t>
  </si>
  <si>
    <t>信虎窑村</t>
  </si>
  <si>
    <t>养殖厂基地、种植基地建设</t>
  </si>
  <si>
    <t>采购种羊550只。带动贫困户10户17人。贫困户年增收约800元，其满意度为100%</t>
  </si>
  <si>
    <t>重点村整村提升项目</t>
  </si>
  <si>
    <t>高石庄乡蒋家坪村、阻虎乡达达井村、凤凰城镇张小村、麻黄头村</t>
  </si>
  <si>
    <t>高石庄乡、阻虎乡、凤凰城镇</t>
  </si>
  <si>
    <t>用于高石庄乡蒋家坪村（50万元）、阻虎乡达达井村10万元、凤凰城镇张小村（10万元）、麻黄头村4个村（10万元），改善水、电、路、村容村貌、户容户貌和产业发展等提升工程</t>
  </si>
  <si>
    <t>用于高石庄乡蒋家坪村50万元、阻虎乡达达井村10万元、凤凰城镇张小村10万元、麻黄头村4个村10万元，改善水、电、路、村容村貌、户容户貌和产业发展等提升工程</t>
  </si>
  <si>
    <t>双碾乡侯港村产业发展项目</t>
  </si>
  <si>
    <t>侯港村</t>
  </si>
  <si>
    <t>双碾乡人民政府</t>
  </si>
  <si>
    <t>侯港村建设养殖场，购置鸡苗</t>
  </si>
  <si>
    <t>侯港村建设养殖场，购置鸡苗,受益贫困户41户，年增收1500元。满意度100%</t>
  </si>
  <si>
    <t>井坪镇中红沟村等3村规模养殖园区圈舍建设项目</t>
  </si>
  <si>
    <t>井坪镇中红沟村</t>
  </si>
  <si>
    <t>建设高标准养殖圈舍</t>
  </si>
  <si>
    <t>建设高标准养殖圈舍带动贫困户44户，102人。贫困户年增收约为500元，其满意度为100%</t>
  </si>
  <si>
    <t>凤凰城镇产业扶贫项目</t>
  </si>
  <si>
    <t>凤凰城镇富平农牧养殖场</t>
  </si>
  <si>
    <t>凤凰城镇人民政府</t>
  </si>
  <si>
    <t>培育特色产业，壮大农村集体经济，投资入股养猪养殖场建设</t>
  </si>
  <si>
    <t>培育特色产业，带动5个村壮大农村集体经济，每个村集体经济收入增加5万元。</t>
  </si>
  <si>
    <t>高石庄乡产业发展项目</t>
  </si>
  <si>
    <t>高石庄乡周家庄村</t>
  </si>
  <si>
    <t>用于周家庄村养牛养殖场维修、改建厂房500平米并购置加工机械设备。</t>
  </si>
  <si>
    <t>养牛场占地9000平方米，建设圈舍1460平方米，办公区100平方米，草棚1090平方米，料库340平方米。改善了人居环境，解决了人畜分离问题。带动贫困户41户106人，贫困户年增收约500元，其满意度为100%。</t>
  </si>
  <si>
    <t>下木角乡人畜饮水工程项目</t>
  </si>
  <si>
    <t>井儿上村、西沟村、梨元贝村、黑土咀村、蒿沟村、蒜畔沟村</t>
  </si>
  <si>
    <t>下木角乡人民政府</t>
  </si>
  <si>
    <t>修建旱井38座，维修旱井50座，巩固提升饮水安全标准，改善人畜饮水安全。</t>
  </si>
  <si>
    <t>新建旱井38个，维修50个，带动贫困户61户149人，满意度为100%。</t>
  </si>
  <si>
    <t>下水头乡人畜饮水工程项目</t>
  </si>
  <si>
    <t>前塘沟村、后塘沟村、黄石崖村、寺儿沟村、后沙沟村、上乃河村、杜家阳坡村下水头村、另山村、  南坪村、  口子上村、信虎窑村、只泥泉村</t>
  </si>
  <si>
    <t>修建旱井27座，维修旱井27座，巩固提升饮水安全标准，改善人畜饮水安全。</t>
  </si>
  <si>
    <t>修建旱井27座，维修旱井27座，巩固提升饮水安全标准，改善人畜饮水安全。带动贫困户108户230人。贫困户年满意度为100%</t>
  </si>
  <si>
    <t>向阳堡乡人畜饮水工程项目</t>
  </si>
  <si>
    <t>大庄村、石门村、南汉井村、郝小峰村、宋井沟村</t>
  </si>
  <si>
    <t>向阳堡乡人民政府</t>
  </si>
  <si>
    <t>修建旱井57座，巩固提升饮水安全标准，改善人畜饮水安全。</t>
  </si>
  <si>
    <t>修建旱井57座，带动贫困户21户，年增收200元。满意度为100%。</t>
  </si>
  <si>
    <t>双碾乡人畜饮水工程项目</t>
  </si>
  <si>
    <t>东水洼村</t>
  </si>
  <si>
    <t>修建旱井87座，巩固提升饮水安全标准，改善人畜饮水安全。</t>
  </si>
  <si>
    <t>修建旱井87座，巩固提升饮水安全标准，改善人畜饮水安全。受益贫困户87户。满意度100%</t>
  </si>
  <si>
    <t>西水界乡人畜饮水工程项目</t>
  </si>
  <si>
    <t>田家大屯村、大石湖村、伙地村、赵小村、骆驼山村、新荣村、西水界村</t>
  </si>
  <si>
    <t>新建旱井88座，维修旱井20座，巩固提升饮水安全标准，改善人畜饮水安全。</t>
  </si>
  <si>
    <t>新建旱井88个，维修20个，带动贫困户47户120人，满意度为100%。</t>
  </si>
  <si>
    <t>凤凰城镇人畜饮水工程项目</t>
  </si>
  <si>
    <t>三百户村、张小村、小庄窝村、刘五窑村、大野庄村、小野庄村、郑家营村、张花板村、店坪村、麻黄头村</t>
  </si>
  <si>
    <t>修建旱井87座，巩固提升饮水安全标准，改善人畜饮水安全，受益农户87户。</t>
  </si>
  <si>
    <t>高石庄乡人畜饮水工程项目</t>
  </si>
  <si>
    <t>大新窑村</t>
  </si>
  <si>
    <t>修建旱井7座，巩固提升饮水安全标准，改善人畜饮水安全。</t>
  </si>
  <si>
    <t>修建旱井7座，巩固提升饮水安全标准，改善人畜饮水安全。带动贫困户26户67人，其满意度为100%。</t>
  </si>
  <si>
    <t>阻虎乡人畜饮水工程项目</t>
  </si>
  <si>
    <t>杨家窑村、亥子峁村、阻堡村、南窑村、白兰沟村、高家窑村、阎家窑村、刘货郎村</t>
  </si>
  <si>
    <t>阻虎乡人民政府</t>
  </si>
  <si>
    <t>修建旱68座，巩固提升饮水安全标准，改善人畜饮水安全。</t>
  </si>
  <si>
    <t>新建小水窖68座，带动贫困户46户102人，满意度为100%。</t>
  </si>
  <si>
    <t>井坪镇小白洋洼村村级产业发展项目</t>
  </si>
  <si>
    <t>井坪镇</t>
  </si>
  <si>
    <t>建设纯净水加工厂</t>
  </si>
  <si>
    <t>建设纯净水加工厂，带动贫困户15户，23人。贫困户年增收约为500元，其满意度为100%</t>
  </si>
  <si>
    <t>产业发展</t>
  </si>
  <si>
    <t>2020年建档立卡贫困户种植产业项目</t>
  </si>
  <si>
    <t>平鲁区各乡镇</t>
  </si>
  <si>
    <t>平鲁区扶贫开发办公室</t>
  </si>
  <si>
    <t>用于扶持全区涉及贫困村的乡镇的建档立卡“回头看”识别的贫困户发展种植产业，补助谷子、玉米籽种和复合肥</t>
  </si>
  <si>
    <t>光伏搬迁156kw，带动贫困户4户14人，满意度为100%。</t>
  </si>
  <si>
    <t>2020年杂粮特惠补助</t>
  </si>
  <si>
    <t>对全区涉及贫困村的乡镇的建档立卡“回头看”识别贫困户种植杂粮、马铃薯、中药材给予特惠补助</t>
  </si>
  <si>
    <t>硬化晒粮场1500平米，带动贫困户5户12人，满意度为100%。</t>
  </si>
  <si>
    <t>双碾乡南仗村村集体秸秆饲草加工厂</t>
  </si>
  <si>
    <t>双碾乡南仗村</t>
  </si>
  <si>
    <t>新建加工厂5000平方米 购置机械设备</t>
  </si>
  <si>
    <t>新建加工厂5000平方米 购置机械设备。受益贫困户27户，年增收1000元。满意度100%</t>
  </si>
  <si>
    <t>双碾乡大有坪村机械化玉米、高粱连片种植项目</t>
  </si>
  <si>
    <t>双碾乡大有坪村</t>
  </si>
  <si>
    <t>机械化玉米、高粱连片种植，玉米高粱种植1000亩</t>
  </si>
  <si>
    <t>机械化玉米、高粱连片种植，玉米高粱种植1000亩。受益贫困户87户，年增收500元。满意度100%</t>
  </si>
  <si>
    <t>向阳堡乡调换马铃薯</t>
  </si>
  <si>
    <t>向阳堡乡各村</t>
  </si>
  <si>
    <t>为集中连片种植马铃薯的贫困户调优种</t>
  </si>
  <si>
    <t>带动全乡贫困户206户，年增收300元。满意度为100%。</t>
  </si>
  <si>
    <t>“两园”建设规模化种植发展项目</t>
  </si>
  <si>
    <t>西水界乡、凤凰城镇、高石庄乡、阻虎乡</t>
  </si>
  <si>
    <t>平鲁区农业农村局</t>
  </si>
  <si>
    <t>规模化种植油料6万亩、荞麦4万亩</t>
  </si>
  <si>
    <t>产业扶贫马铃薯生产示范基地</t>
  </si>
  <si>
    <t>平鲁区</t>
  </si>
  <si>
    <t>建设优质鲜食马铃薯生产示范基地3000亩</t>
  </si>
  <si>
    <t>建设优质鲜食马铃薯生产示范基地3000亩，带动贫人口1000人。</t>
  </si>
  <si>
    <t>下水头乡产业扶贫项目</t>
  </si>
  <si>
    <t>下水头乡大松沟村</t>
  </si>
  <si>
    <t>大松沟村养驴养殖厂建设新增肉驴100头，修建饲草加工厂房2000平米。</t>
  </si>
  <si>
    <t>大松沟村养驴养殖厂建设新增肉驴100头，修建饲草加工厂房2000平米。带动贫困户11户42人。贫困户年增收约500元，其满意度为100%</t>
  </si>
  <si>
    <t>白堂乡产业扶贫项目</t>
  </si>
  <si>
    <t>白堂乡</t>
  </si>
  <si>
    <t>白堂乡人民政府</t>
  </si>
  <si>
    <t>实施扶贫资产收益项目，2020年山西鲁丰肉业有限公司使用扶贫资金1500万元、朔州市平鲁区宏泽农牧专业合作社使用扶贫资金100万元，按照5%的年利率，每村收益金5万元标准，带动16个村，通过村集体发展产业项目、开发公益性岗位等方式，进一步壮大村集体经济规模</t>
  </si>
  <si>
    <t>高标准农田建设项目</t>
  </si>
  <si>
    <t>高石庄、阻虎两乡张家窑、店湾、小郭家窑、大干沟、杨家窑、刘货郎、迎恩堡村</t>
  </si>
  <si>
    <t>高石庄、阻虎乡人民政府</t>
  </si>
  <si>
    <t>在高石庄、阻虎两乡张家窑、店湾、小郭家窑、大干沟、杨家窑、刘货郎、迎恩堡七个村机修梯田、改良土壤。</t>
  </si>
  <si>
    <t>在高石庄、阻虎两乡张家窑、店湾、小郭家窑、大干沟、杨家窑、刘货郎、迎恩堡七个村建设高标准农田2.2万亩，其中高效节水灌溉面积0.5万亩</t>
  </si>
  <si>
    <t>双碾乡大有坪村领导包村增收、定点扶贫工作扶贫项目</t>
  </si>
  <si>
    <t>领导驻村联系点的巩固提升、产业发展、爱心超市、科技推广和项目建设，以及大有坪村的扶贫项目完善。</t>
  </si>
  <si>
    <t>为贫困户购买家鸡，家鸡25只/户，受益户数130户。年增收2200元。满意度100%</t>
  </si>
  <si>
    <t>西水界乡伙地村领导包村增收、定点扶贫工作扶贫项目</t>
  </si>
  <si>
    <t>领导驻村联系点的巩固提升、产业发展、爱心超市、科技推广和项目建设，以及伙地村的扶贫项目完善。</t>
  </si>
  <si>
    <t>养殖羊舍配套工程建设700平米，带动贫困户8户16人，满意度为100%。</t>
  </si>
  <si>
    <t>双碾乡雄沟梁村领导包村增收、定点扶贫工作扶贫项目</t>
  </si>
  <si>
    <t>双碾乡雄沟梁村</t>
  </si>
  <si>
    <t>领导驻村联系点的巩固提升、产业发展、爱心超市、科技推广和项目建设，以及雄沟梁村的扶贫项目完善。</t>
  </si>
  <si>
    <t>村集体小杂粮加工厂，受益户数36户。满意度100%</t>
  </si>
  <si>
    <t>凤凰城镇六百户村领导包村增收、定点扶贫工作扶贫项目</t>
  </si>
  <si>
    <t>凤凰城镇六百户村</t>
  </si>
  <si>
    <t>种植药材板蓝根、大棚种植、养鸡场建设</t>
  </si>
  <si>
    <t>种植药材板蓝根200亩、种植大棚3个、建养鸡场一座，培育特色产业，壮大农村集体经济，受益农户42户。</t>
  </si>
  <si>
    <t>下水头乡下乃河村领导包村增收、定点扶贫工作扶贫项目。</t>
  </si>
  <si>
    <t>下水头乡下乃河村</t>
  </si>
  <si>
    <t>领导驻村联系点的巩固提升、产业发展、爱心超市、科技推广和项目建设，以及下乃河村的扶贫项目完善。</t>
  </si>
  <si>
    <t>村容村貌整治：浆砌片基础120*0.5*0.6平方米，砌砖墙延长米230米，水泥抹面720平方米。带动贫困户32户61人。贫困户满意度为100%</t>
  </si>
  <si>
    <t>西水界乡铺上村领导包村增收、定点扶贫工作扶贫项目。</t>
  </si>
  <si>
    <t>西水界乡铺上村</t>
  </si>
  <si>
    <t>领导驻村联系点的巩固提升、产业发展、爱心超市、科技推广和项目建设，以及铺上村的扶贫项目完善。</t>
  </si>
  <si>
    <t>购买种羊46只，带动贫困户2户3人，满意度为100%。</t>
  </si>
  <si>
    <t>阻虎乡刘家窑村领导包村增收、定点扶贫工作扶贫项目。</t>
  </si>
  <si>
    <t>阻虎乡刘家窑村</t>
  </si>
  <si>
    <t>领导驻村联系点的巩固提升、产业发展、爱心超市、科技推广和项目建设，以及刘家窑村的扶贫项目完善。</t>
  </si>
  <si>
    <t>村容村貌户容户貌推进工程，用砖30万块，喷涂5000㎡，硬化路两边，带动贫困户31户91人，满意度为100%。</t>
  </si>
  <si>
    <t>西水界乡小破石村领导包村增收、定点扶贫工作扶贫项目。</t>
  </si>
  <si>
    <t>西水界乡小破石村</t>
  </si>
  <si>
    <t>领导驻村联系点的巩固提升、产业发展、爱心超市、科技推广和项目建设，以及小破石村的扶贫项目完善。</t>
  </si>
  <si>
    <t>购买猪30头、小杂粮加工设备8件，带动贫困户9户23人，满意度为100%。</t>
  </si>
  <si>
    <t>高石庄乡二墩村领导包村增收、定点扶贫工作扶贫项目。</t>
  </si>
  <si>
    <t>高石庄乡二墩村</t>
  </si>
  <si>
    <t>领导驻村联系点的巩固提升、产业发展、爱心超市、科技推广和项目建设，以及二墩村的扶贫项目完善。</t>
  </si>
  <si>
    <t>村内硬化街道5029平方米，巩固提升了村内环境，改善了人居环境。带动贫困户26户78人，其满意度为100%。</t>
  </si>
  <si>
    <t>双碾乡双碾村领导包村增收、定点扶贫工作扶贫项目。</t>
  </si>
  <si>
    <t>双碾乡双碾村</t>
  </si>
  <si>
    <t>领导驻村联系点的巩固提升、产业发展、爱心超市、科技推广和项目建设，以及双碾村的扶贫项目完善。</t>
  </si>
  <si>
    <t>入股富贵农牧。受益户数87户。年增收2100元。满意度100%</t>
  </si>
  <si>
    <t>西水界乡上徐伏村领导包村增收、定点扶贫工作扶贫项目。</t>
  </si>
  <si>
    <t>西水界乡上徐伏村</t>
  </si>
  <si>
    <t>领导驻村联系点的巩固提升、产业发展、爱心超市、科技推广和项目建设，以及上徐伏村的扶贫项目完善。</t>
  </si>
  <si>
    <t>购买籽种化肥12000kg，带动贫困户7户17人，满意度为100%。</t>
  </si>
  <si>
    <t>西水界乡下徐伏村领导包村增收、定点扶贫工作扶贫项目。</t>
  </si>
  <si>
    <t>西水界乡下徐伏村</t>
  </si>
  <si>
    <t>领导驻村联系点的巩固提升、产业发展、爱心超市、科技推广和项目建设，以及下徐伏村的扶贫项目完善。</t>
  </si>
  <si>
    <t>西水界乡西井村领导包村增收、定点扶贫工作扶贫项目。</t>
  </si>
  <si>
    <t>西水界乡西井村</t>
  </si>
  <si>
    <t>领导驻村联系点的巩固提升、产业发展、爱心超市、科技推广和项目建设，以及西井村的扶贫项目完善。</t>
  </si>
  <si>
    <t>西水界乡魏庄村领导包村增收、定点扶贫工作扶贫项目。</t>
  </si>
  <si>
    <t>西水界乡魏庄村</t>
  </si>
  <si>
    <t>领导驻村联系点的巩固提升、产业发展、爱心超市、科技推广和项目建设，以及魏庄村的扶贫项目完善。</t>
  </si>
  <si>
    <t>购买种羊29只，带动贫困户2户5人，满意度为100%。</t>
  </si>
  <si>
    <t>凤凰城镇小庄窝村领导包村增收、定点扶贫工作扶贫项目。</t>
  </si>
  <si>
    <t>凤凰城镇小庄窝村</t>
  </si>
  <si>
    <t>耕地深耕、旋耕2000亩</t>
  </si>
  <si>
    <t>耕地深耕、旋耕2000亩，提升耕地地力、促进农民增收，受益贫困户31户。</t>
  </si>
  <si>
    <t>向阳堡乡柳树咀村领导包村增收、定点扶贫工作扶贫项目。</t>
  </si>
  <si>
    <t>向阳堡乡柳树咀村</t>
  </si>
  <si>
    <t>领导驻村联系点的巩固提升、产业发展、爱心超市、科技推广和项目建设，以及柳树咀村的扶贫项目完善。</t>
  </si>
  <si>
    <t>带动贫困户7户31人，年增收200元。满意度为100%。</t>
  </si>
  <si>
    <t>高石庄乡周家庄村领导包村增收、定点扶贫工作扶贫项目。</t>
  </si>
  <si>
    <t>领导驻村联系点的巩固提升、产业发展、爱心超市、科技推广和项目建设，以及周家庄村的扶贫项目完善。</t>
  </si>
  <si>
    <t>下水头乡大松沟村领导包村增收、定点扶贫工作扶贫项目。</t>
  </si>
  <si>
    <t>领导驻村联系点的巩固提升、产业发展、爱心超市、科技推广和项目建设，以及大松沟村的扶贫项目完善。</t>
  </si>
  <si>
    <t>购买拖拉机1台。带动贫困户11户42人。贫困户年增收约500元，其满意度为100%</t>
  </si>
  <si>
    <t>下水头乡口子上村领导包村增收、定点扶贫工作扶贫项目。</t>
  </si>
  <si>
    <t>下水头乡口子上村</t>
  </si>
  <si>
    <t>领导驻村联系点的巩固提升、产业发展、爱心超市、科技推广和项目建设，以及口子上村的扶贫项目完善。</t>
  </si>
  <si>
    <t>建设4座蔬菜采摘大棚共200亩。带动贫困户15户36人。贫困户年增收约800元，其满意度为100%</t>
  </si>
  <si>
    <t>阻虎乡红山村领导包村增收、定点扶贫工作扶贫项目。</t>
  </si>
  <si>
    <t>阻虎乡红山村</t>
  </si>
  <si>
    <t>领导驻村联系点的巩固提升、产业发展、爱心超市、科技推广和项目建设，以及红山村的扶贫项目完善。</t>
  </si>
  <si>
    <t>购买磨坊设备，一组磨面机，两台清粮机，淘洗机一套，带动贫困户8户15人，满意度为100%。</t>
  </si>
  <si>
    <t>阻虎乡南窑村领导包村增收、定点扶贫工作扶贫项目。</t>
  </si>
  <si>
    <t>阻虎乡南窑村</t>
  </si>
  <si>
    <t>领导驻村联系点的巩固提升、产业发展、爱心超市、科技推广和项目建设，以及南窑村的扶贫项目完善。</t>
  </si>
  <si>
    <t>购买磨坊集装厢车一台，带动贫困户12户26人，满意度为100%。</t>
  </si>
  <si>
    <t>阻虎乡迎恩堡村领导包村增收、定点扶贫工作扶贫项目。</t>
  </si>
  <si>
    <t>阻虎乡迎恩堡村</t>
  </si>
  <si>
    <t>领导驻村联系点的巩固提升、产业发展、爱心超市、科技推广和项目建设，以及迎恩堡村的扶贫项目完善。</t>
  </si>
  <si>
    <t>购买莜麦籽种18600斤，带动贫困户16户38人，贫困户年增收1000元，满意度为100%。</t>
  </si>
  <si>
    <t>向阳堡乡左小峰村领导包村增收、定点扶贫工作扶贫项目。</t>
  </si>
  <si>
    <t>向阳堡乡左小峰村</t>
  </si>
  <si>
    <t>领导驻村联系点的巩固提升、产业发展、爱心超市、科技推广和项目建设，以及左小峰村的扶贫项目完善。</t>
  </si>
  <si>
    <t>带动贫困户30户91人，年增收200元。满意度为100%。</t>
  </si>
  <si>
    <t>下面高乡江坪村领导包村增收、定点扶贫工作扶贫项目。</t>
  </si>
  <si>
    <t>下面高乡江坪村</t>
  </si>
  <si>
    <t>下面高乡人民政府</t>
  </si>
  <si>
    <t>领导驻村联系点的巩固提升、产业发展、爱心超市、科技推广和项目建设，以及江坪村的扶贫项目完善。</t>
  </si>
  <si>
    <t>购买玉米收割机，带动贫困户3户8人，贫困户每年增收300元，满意度100%</t>
  </si>
  <si>
    <t>下水头乡东山上村领导包村增收、定点扶贫工作扶贫项目。</t>
  </si>
  <si>
    <t>下水头乡东山上村</t>
  </si>
  <si>
    <t>领导驻村联系点的巩固提升、产业发展、爱心超市、科技推广和项目建设，以及东山上村的扶贫项目完善。</t>
  </si>
  <si>
    <t>村容村貌整治：修建文化墙砖墙1260平方米，修建石头墙309平方米，修建厕所2座，粉刷、彩绘墙面4200平方米，拓宽路350米。带动贫困户5户14人。贫困户满意度为100%</t>
  </si>
  <si>
    <t>下木角乡蜂蜜产业建设项目</t>
  </si>
  <si>
    <t>下木角乡下木角村</t>
  </si>
  <si>
    <t>建设下木角乡扶贫产业园区，发展沙棘系列产品、苦菜系列产品、蜂蜜系列产品、陈醋系列产品、牛羊肉系列产品、白酒及小杂粮系列产品。</t>
  </si>
  <si>
    <t>新建办公区1208.2㎡、生产区2000.8㎡、带动11个贫困村村集体经济收入、贫困户244户538人，满意度为100%。</t>
  </si>
  <si>
    <t>凤凰城镇店坪村养殖业项目</t>
  </si>
  <si>
    <t>店坪村</t>
  </si>
  <si>
    <t>集中建设养牛养殖场1000平方米</t>
  </si>
  <si>
    <t>集中建设养牛养殖场1000平方米，发展壮大村集体经济，受益贫困户22户。</t>
  </si>
  <si>
    <t>阻虎乡大干沟村荞麦深加工提档升级项目</t>
  </si>
  <si>
    <t>大干沟村</t>
  </si>
  <si>
    <t>扩建加工厂3000平方米 荞麦深加工提档升级</t>
  </si>
  <si>
    <t>扩建加工厂3000平方米 荞麦深加工提档升级，带动贫困户10户29人，户均年增收1450元，满意度为100%。</t>
  </si>
  <si>
    <t>阻虎乡二道梁村马铃薯储藏窖续建项目</t>
  </si>
  <si>
    <t>二道梁村</t>
  </si>
  <si>
    <t>马铃薯储藏窖续建项目</t>
  </si>
  <si>
    <t>马铃薯储藏窖续建项目，带动贫困户31户78人，满意度为100%。</t>
  </si>
  <si>
    <t>阻虎乡柴家窑村沙棘粗加工厂提档升级</t>
  </si>
  <si>
    <t>柴家窑村</t>
  </si>
  <si>
    <t>扩建厂房1200平方米 购买设备</t>
  </si>
  <si>
    <t>扩建厂房1200平方米 购买设备，带动贫困户11户32人，贫困户年增收500元，满意度为100%。</t>
  </si>
  <si>
    <t>阻虎乡贫困村机械化耕作</t>
  </si>
  <si>
    <t>12个贫困村</t>
  </si>
  <si>
    <t>阻虎乡刘家窑村、阻堡村、柴家窑村等12个贫困村机械化耕作2.66万亩</t>
  </si>
  <si>
    <t>阻虎乡刘家窑村、阻堡村、柴家窑村等12个贫困村机械化耕作2.66万亩，带动贫困户145户，户均年增收630元，满意度为100%。</t>
  </si>
  <si>
    <t>2020年光伏扶贫运维项目</t>
  </si>
  <si>
    <t>对平鲁区分户式光伏扶贫电站、村集体破零电站和两村集中电站进行集中运行维护，确保电站正常运行</t>
  </si>
  <si>
    <t>对平鲁区719户屋顶式光伏扶贫电站、141个村集体破零电站和两村集中电站进行集中运行维护，确保电站正常运行</t>
  </si>
  <si>
    <t>光伏运维监测平台</t>
  </si>
  <si>
    <t>为促进光伏运维工作，确保电站正常运行</t>
  </si>
  <si>
    <t>对719座户用光伏电站和124个村集体破零电站安装采集器877台。</t>
  </si>
  <si>
    <t>户用光伏电站围栏工程</t>
  </si>
  <si>
    <t>建设户用电站围栏，确保电站安全正常运行</t>
  </si>
  <si>
    <t>为451户贫困户的户用光伏电站建设围栏。</t>
  </si>
  <si>
    <t>建设农薪乐电商网点</t>
  </si>
  <si>
    <t>平鲁区供销联合社</t>
  </si>
  <si>
    <t>建设区级农薪乐电商总网点</t>
  </si>
  <si>
    <t>通过电商网点推销农副产品，带动全区建档立卡贫困人口500人增收</t>
  </si>
  <si>
    <t>户用光伏扶贫电站配件采购</t>
  </si>
  <si>
    <t>对户用光伏扶贫电站损坏配件进行及时更换，确保电站长期稳定运行</t>
  </si>
  <si>
    <t>为270座户用电站更换组件100块、逆变器10台及其他各类配件。</t>
  </si>
  <si>
    <t>下水头乡下水头村特色种植帮扶项目</t>
  </si>
  <si>
    <t>下水头乡下水头村</t>
  </si>
  <si>
    <t>在下水头乡下水头村规模化种植1600亩张杂谷3号</t>
  </si>
  <si>
    <t>下水头乡下水头村规模化种植1600亩张杂谷3号，带动贫困人口30人。</t>
  </si>
  <si>
    <t>下木角乡特色产业开发资金</t>
  </si>
  <si>
    <t>下木角乡</t>
  </si>
  <si>
    <t>教育扶贫</t>
  </si>
  <si>
    <t>2020年雨露计划</t>
  </si>
  <si>
    <t>对全区建档立卡贫困学生中就读高职、高专、中职、中技学生进行资助，一人资助3000元</t>
  </si>
  <si>
    <t>对全区建档立卡贫困学生中就读高职、高专、中职、中技的340名学生每人给予3000元的资助</t>
  </si>
  <si>
    <t>金融扶贫</t>
  </si>
  <si>
    <t>2020年金融扶贫小额贷款贴息</t>
  </si>
  <si>
    <t>各乡镇</t>
  </si>
  <si>
    <t>对全区各乡镇建档立卡贫困户取得的金融扶贫小额贷款进行贴息补助</t>
  </si>
  <si>
    <t>对全区建档立卡贫困户小额贷款进行贴息</t>
  </si>
  <si>
    <t>2020年企业扶贫贷款贴息</t>
  </si>
  <si>
    <t>对新型农业经营主体省级、市级、区级（扶贫龙头企业）特色产业扶贫进行贷款贴息</t>
  </si>
  <si>
    <t>对两家扶贫龙头企业贷款进行贴息，共贴息17.2817万元</t>
  </si>
  <si>
    <t>其他</t>
  </si>
  <si>
    <t>贫困大学生就业创业平台建设</t>
  </si>
  <si>
    <t>建设贫困大学生农业农村就业创业平台</t>
  </si>
  <si>
    <t>建设50平米贫困大学生就业创业平台基础设施等，为贫困学生就业创业提供政策、信息咨询服务，扩展就业渠道。</t>
  </si>
  <si>
    <t>返贫险</t>
  </si>
  <si>
    <t>为防止贫困户因灾、因病、因学返贫，为贫困人口购买16元的返贫保险</t>
  </si>
  <si>
    <t>为防止贫困户因灾、因病、因学返贫，为贫困人口12989人、边缘人口2000人，购买16元的返贫保险</t>
  </si>
  <si>
    <t>健康扶贫</t>
  </si>
  <si>
    <t>建档立卡贫困户补充医疗保险</t>
  </si>
  <si>
    <t>建立补充医疗保险制度，对建档立卡贫困人口补助补充医疗保险金50元/人</t>
  </si>
  <si>
    <t>对建档立卡贫困人口14087人补助补充医疗保险金50元/人</t>
  </si>
  <si>
    <t>建档立卡贫困户意外身故、疾病身故、意外医疗保险</t>
  </si>
  <si>
    <t>为2016年建档立卡“回头看”识别贫困人口购买68元的意外身故、疾病身故、意外医疗保险</t>
  </si>
  <si>
    <t>为2016年建档立卡“回头看”识别贫困人口6266人购买68元的意外身故、疾病身故、意外医疗保险</t>
  </si>
  <si>
    <t>教育扶贫贫困大学生资助</t>
  </si>
  <si>
    <t>对2020年建档立卡贫困学生中参加普通高考被2本B类以上学校录取的学生，一次性给予5000元的资助</t>
  </si>
  <si>
    <t>对2020年建档立卡贫困学生中参加普通高考被2本B类以上学校录取的46名学生，一次性给予5000元的资助</t>
  </si>
  <si>
    <t>2020年项目管理费</t>
  </si>
  <si>
    <t>用于平鲁区扶贫项目前期准备、实施、检查、评估、管理、验收和资金相关的经费开支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</si>
</sst>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b/>
      <sz val="22"/>
      <name val="方正小标宋简体"/>
      <charset val="134"/>
    </font>
    <font>
      <sz val="11"/>
      <name val="宋体"/>
      <charset val="134"/>
    </font>
    <font>
      <sz val="18"/>
      <name val="宋体"/>
      <charset val="134"/>
    </font>
    <font>
      <b/>
      <sz val="11"/>
      <name val="宋体"/>
      <charset val="134"/>
    </font>
    <font>
      <b/>
      <sz val="10"/>
      <name val="黑体"/>
      <charset val="134"/>
    </font>
    <font>
      <b/>
      <sz val="10"/>
      <name val="方正小标宋简体"/>
      <charset val="134"/>
    </font>
    <font>
      <b/>
      <sz val="10"/>
      <name val="宋体"/>
      <charset val="134"/>
    </font>
    <font>
      <sz val="9"/>
      <color theme="1"/>
      <name val="宋体"/>
      <charset val="134"/>
      <scheme val="minor"/>
    </font>
    <font>
      <sz val="9"/>
      <color theme="1"/>
      <name val="仿宋_GB2312"/>
      <charset val="134"/>
    </font>
    <font>
      <sz val="9"/>
      <name val="宋体"/>
      <charset val="134"/>
    </font>
    <font>
      <sz val="9"/>
      <name val="仿宋_GB2312"/>
      <charset val="134"/>
    </font>
    <font>
      <b/>
      <sz val="11"/>
      <name val="方正小标宋简体"/>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28" borderId="0" applyNumberFormat="0" applyBorder="0" applyAlignment="0" applyProtection="0">
      <alignment vertical="center"/>
    </xf>
    <xf numFmtId="0" fontId="30"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3" fillId="2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8" applyNumberFormat="0" applyFont="0" applyAlignment="0" applyProtection="0">
      <alignment vertical="center"/>
    </xf>
    <xf numFmtId="0" fontId="23" fillId="3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6" applyNumberFormat="0" applyFill="0" applyAlignment="0" applyProtection="0">
      <alignment vertical="center"/>
    </xf>
    <xf numFmtId="0" fontId="16" fillId="0" borderId="6" applyNumberFormat="0" applyFill="0" applyAlignment="0" applyProtection="0">
      <alignment vertical="center"/>
    </xf>
    <xf numFmtId="0" fontId="23" fillId="23" borderId="0" applyNumberFormat="0" applyBorder="0" applyAlignment="0" applyProtection="0">
      <alignment vertical="center"/>
    </xf>
    <xf numFmtId="0" fontId="19" fillId="0" borderId="10" applyNumberFormat="0" applyFill="0" applyAlignment="0" applyProtection="0">
      <alignment vertical="center"/>
    </xf>
    <xf numFmtId="0" fontId="23" fillId="22" borderId="0" applyNumberFormat="0" applyBorder="0" applyAlignment="0" applyProtection="0">
      <alignment vertical="center"/>
    </xf>
    <xf numFmtId="0" fontId="24" fillId="16" borderId="7" applyNumberFormat="0" applyAlignment="0" applyProtection="0">
      <alignment vertical="center"/>
    </xf>
    <xf numFmtId="0" fontId="33" fillId="16" borderId="11" applyNumberFormat="0" applyAlignment="0" applyProtection="0">
      <alignment vertical="center"/>
    </xf>
    <xf numFmtId="0" fontId="15" fillId="8" borderId="5" applyNumberFormat="0" applyAlignment="0" applyProtection="0">
      <alignment vertical="center"/>
    </xf>
    <xf numFmtId="0" fontId="14" fillId="27" borderId="0" applyNumberFormat="0" applyBorder="0" applyAlignment="0" applyProtection="0">
      <alignment vertical="center"/>
    </xf>
    <xf numFmtId="0" fontId="23" fillId="15" borderId="0" applyNumberFormat="0" applyBorder="0" applyAlignment="0" applyProtection="0">
      <alignment vertical="center"/>
    </xf>
    <xf numFmtId="0" fontId="32" fillId="0" borderId="12" applyNumberFormat="0" applyFill="0" applyAlignment="0" applyProtection="0">
      <alignment vertical="center"/>
    </xf>
    <xf numFmtId="0" fontId="26" fillId="0" borderId="9" applyNumberFormat="0" applyFill="0" applyAlignment="0" applyProtection="0">
      <alignment vertical="center"/>
    </xf>
    <xf numFmtId="0" fontId="31" fillId="26" borderId="0" applyNumberFormat="0" applyBorder="0" applyAlignment="0" applyProtection="0">
      <alignment vertical="center"/>
    </xf>
    <xf numFmtId="0" fontId="29" fillId="21" borderId="0" applyNumberFormat="0" applyBorder="0" applyAlignment="0" applyProtection="0">
      <alignment vertical="center"/>
    </xf>
    <xf numFmtId="0" fontId="14" fillId="34" borderId="0" applyNumberFormat="0" applyBorder="0" applyAlignment="0" applyProtection="0">
      <alignment vertical="center"/>
    </xf>
    <xf numFmtId="0" fontId="23" fillId="14" borderId="0" applyNumberFormat="0" applyBorder="0" applyAlignment="0" applyProtection="0">
      <alignment vertical="center"/>
    </xf>
    <xf numFmtId="0" fontId="14" fillId="33" borderId="0" applyNumberFormat="0" applyBorder="0" applyAlignment="0" applyProtection="0">
      <alignment vertical="center"/>
    </xf>
    <xf numFmtId="0" fontId="14" fillId="7" borderId="0" applyNumberFormat="0" applyBorder="0" applyAlignment="0" applyProtection="0">
      <alignment vertical="center"/>
    </xf>
    <xf numFmtId="0" fontId="14" fillId="32" borderId="0" applyNumberFormat="0" applyBorder="0" applyAlignment="0" applyProtection="0">
      <alignment vertical="center"/>
    </xf>
    <xf numFmtId="0" fontId="14" fillId="6" borderId="0" applyNumberFormat="0" applyBorder="0" applyAlignment="0" applyProtection="0">
      <alignment vertical="center"/>
    </xf>
    <xf numFmtId="0" fontId="23" fillId="19" borderId="0" applyNumberFormat="0" applyBorder="0" applyAlignment="0" applyProtection="0">
      <alignment vertical="center"/>
    </xf>
    <xf numFmtId="0" fontId="23" fillId="13"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3" fillId="12" borderId="0" applyNumberFormat="0" applyBorder="0" applyAlignment="0" applyProtection="0">
      <alignment vertical="center"/>
    </xf>
    <xf numFmtId="0" fontId="14" fillId="4" borderId="0" applyNumberFormat="0" applyBorder="0" applyAlignment="0" applyProtection="0">
      <alignment vertical="center"/>
    </xf>
    <xf numFmtId="0" fontId="23" fillId="29" borderId="0" applyNumberFormat="0" applyBorder="0" applyAlignment="0" applyProtection="0">
      <alignment vertical="center"/>
    </xf>
    <xf numFmtId="0" fontId="23" fillId="18" borderId="0" applyNumberFormat="0" applyBorder="0" applyAlignment="0" applyProtection="0">
      <alignment vertical="center"/>
    </xf>
    <xf numFmtId="0" fontId="22" fillId="0" borderId="0">
      <alignment vertical="center"/>
    </xf>
    <xf numFmtId="0" fontId="14" fillId="9" borderId="0" applyNumberFormat="0" applyBorder="0" applyAlignment="0" applyProtection="0">
      <alignment vertical="center"/>
    </xf>
    <xf numFmtId="0" fontId="23" fillId="20" borderId="0" applyNumberFormat="0" applyBorder="0" applyAlignment="0" applyProtection="0">
      <alignment vertical="center"/>
    </xf>
    <xf numFmtId="0" fontId="13" fillId="0" borderId="0">
      <alignment vertical="center"/>
    </xf>
    <xf numFmtId="0" fontId="13" fillId="0" borderId="0">
      <alignment vertical="center"/>
    </xf>
  </cellStyleXfs>
  <cellXfs count="46">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1" xfId="47"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 xfId="47"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50" applyNumberFormat="1" applyFont="1" applyFill="1" applyBorder="1" applyAlignment="1">
      <alignment horizontal="center" vertical="center" wrapText="1"/>
    </xf>
    <xf numFmtId="49" fontId="9" fillId="2" borderId="1" xfId="50" applyNumberFormat="1" applyFont="1" applyFill="1" applyBorder="1" applyAlignment="1">
      <alignment horizontal="left" vertical="center" wrapText="1"/>
    </xf>
    <xf numFmtId="49" fontId="9" fillId="2" borderId="1" xfId="50" applyNumberFormat="1" applyFont="1" applyFill="1" applyBorder="1" applyAlignment="1">
      <alignment horizontal="center" vertical="center" wrapText="1"/>
    </xf>
    <xf numFmtId="0" fontId="9" fillId="2" borderId="1" xfId="50" applyFont="1" applyFill="1" applyBorder="1" applyAlignment="1">
      <alignment horizontal="left" vertical="center" wrapText="1"/>
    </xf>
    <xf numFmtId="0" fontId="9" fillId="2" borderId="1" xfId="5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12"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7" fillId="0" borderId="1" xfId="0" applyFont="1" applyFill="1" applyBorder="1" applyAlignment="1">
      <alignment horizontal="left" vertical="center" wrapText="1"/>
    </xf>
    <xf numFmtId="10" fontId="7" fillId="0" borderId="1" xfId="0" applyNumberFormat="1" applyFont="1" applyFill="1" applyBorder="1" applyAlignment="1">
      <alignment horizontal="center" vertical="center" wrapText="1"/>
    </xf>
    <xf numFmtId="0" fontId="8" fillId="0" borderId="1" xfId="0" applyFont="1" applyBorder="1">
      <alignment vertical="center"/>
    </xf>
    <xf numFmtId="0" fontId="10" fillId="0" borderId="1" xfId="0" applyNumberFormat="1" applyFont="1" applyFill="1" applyBorder="1" applyAlignment="1">
      <alignment horizontal="center" vertical="center" wrapText="1"/>
    </xf>
    <xf numFmtId="10" fontId="8" fillId="0" borderId="1" xfId="0" applyNumberFormat="1" applyFont="1" applyBorder="1" applyAlignment="1">
      <alignment horizontal="center" vertical="center"/>
    </xf>
    <xf numFmtId="0" fontId="9" fillId="0"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0" borderId="1" xfId="51"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0" fillId="3" borderId="1" xfId="0" applyNumberFormat="1" applyFont="1" applyFill="1" applyBorder="1" applyAlignment="1" applyProtection="1">
      <alignment horizontal="left" vertical="center" wrapText="1"/>
    </xf>
    <xf numFmtId="0" fontId="10" fillId="3" borderId="1" xfId="0" applyNumberFormat="1" applyFont="1" applyFill="1" applyBorder="1" applyAlignment="1" applyProtection="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阳曲县2017年第三季度财政扶贫资金支出情况表" xfId="47"/>
    <cellStyle name="40% - 强调文字颜色 6" xfId="48" builtinId="51"/>
    <cellStyle name="60% - 强调文字颜色 6" xfId="49" builtinId="52"/>
    <cellStyle name="常规_Sheet1"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4"/>
  <sheetViews>
    <sheetView tabSelected="1" topLeftCell="A62" workbookViewId="0">
      <selection activeCell="N40" sqref="N40"/>
    </sheetView>
  </sheetViews>
  <sheetFormatPr defaultColWidth="9" defaultRowHeight="13.5"/>
  <cols>
    <col min="1" max="1" width="4.625" customWidth="1"/>
    <col min="2" max="2" width="8.625" customWidth="1"/>
    <col min="3" max="3" width="17.75" customWidth="1"/>
    <col min="4" max="4" width="13.375" customWidth="1"/>
    <col min="5" max="5" width="8.125" customWidth="1"/>
    <col min="6" max="6" width="32.625" customWidth="1"/>
    <col min="7" max="7" width="8.625" customWidth="1"/>
    <col min="8" max="9" width="12.625" customWidth="1"/>
    <col min="10" max="10" width="11.875" customWidth="1"/>
    <col min="11" max="12" width="6.25" customWidth="1"/>
    <col min="13" max="13" width="30" customWidth="1"/>
    <col min="14" max="14" width="9" customWidth="1"/>
    <col min="15" max="15" width="7.75" style="1" customWidth="1"/>
  </cols>
  <sheetData>
    <row r="1" ht="35" customHeight="1" spans="1:16">
      <c r="A1" s="2" t="s">
        <v>0</v>
      </c>
      <c r="B1" s="2"/>
      <c r="C1" s="2"/>
      <c r="D1" s="2"/>
      <c r="E1" s="2"/>
      <c r="F1" s="2"/>
      <c r="G1" s="2"/>
      <c r="H1" s="2"/>
      <c r="I1" s="2"/>
      <c r="J1" s="2"/>
      <c r="K1" s="2"/>
      <c r="L1" s="2"/>
      <c r="M1" s="30"/>
      <c r="N1" s="2"/>
      <c r="O1" s="2"/>
      <c r="P1" s="2"/>
    </row>
    <row r="2" ht="28" customHeight="1" spans="1:16">
      <c r="A2" s="3" t="s">
        <v>1</v>
      </c>
      <c r="B2" s="3"/>
      <c r="C2" s="3"/>
      <c r="D2" s="3"/>
      <c r="E2" s="4"/>
      <c r="F2" s="4"/>
      <c r="G2" s="4"/>
      <c r="H2" s="4"/>
      <c r="I2" s="31"/>
      <c r="J2" s="31"/>
      <c r="K2" s="31"/>
      <c r="L2" s="31"/>
      <c r="M2" s="3" t="s">
        <v>2</v>
      </c>
      <c r="N2" s="3"/>
      <c r="O2" s="3"/>
      <c r="P2" s="3"/>
    </row>
    <row r="3" spans="1:16">
      <c r="A3" s="5" t="s">
        <v>3</v>
      </c>
      <c r="B3" s="5" t="s">
        <v>4</v>
      </c>
      <c r="C3" s="6" t="s">
        <v>5</v>
      </c>
      <c r="D3" s="5" t="s">
        <v>6</v>
      </c>
      <c r="E3" s="5" t="s">
        <v>7</v>
      </c>
      <c r="F3" s="6" t="s">
        <v>8</v>
      </c>
      <c r="G3" s="7" t="s">
        <v>9</v>
      </c>
      <c r="H3" s="8" t="s">
        <v>10</v>
      </c>
      <c r="I3" s="8"/>
      <c r="J3" s="8"/>
      <c r="K3" s="8"/>
      <c r="L3" s="8"/>
      <c r="M3" s="7" t="s">
        <v>11</v>
      </c>
      <c r="N3" s="7" t="s">
        <v>12</v>
      </c>
      <c r="O3" s="7" t="s">
        <v>13</v>
      </c>
      <c r="P3" s="32" t="s">
        <v>14</v>
      </c>
    </row>
    <row r="4" ht="48" spans="1:16">
      <c r="A4" s="5"/>
      <c r="B4" s="5"/>
      <c r="C4" s="6"/>
      <c r="D4" s="5"/>
      <c r="E4" s="5"/>
      <c r="F4" s="6"/>
      <c r="G4" s="7"/>
      <c r="H4" s="9" t="s">
        <v>15</v>
      </c>
      <c r="I4" s="6" t="s">
        <v>16</v>
      </c>
      <c r="J4" s="6" t="s">
        <v>17</v>
      </c>
      <c r="K4" s="6" t="s">
        <v>18</v>
      </c>
      <c r="L4" s="33" t="s">
        <v>19</v>
      </c>
      <c r="M4" s="7"/>
      <c r="N4" s="7"/>
      <c r="O4" s="7"/>
      <c r="P4" s="32"/>
    </row>
    <row r="5" ht="18" customHeight="1" spans="1:16">
      <c r="A5" s="10" t="s">
        <v>15</v>
      </c>
      <c r="B5" s="11"/>
      <c r="C5" s="12"/>
      <c r="D5" s="13"/>
      <c r="E5" s="14"/>
      <c r="F5" s="14"/>
      <c r="G5" s="14">
        <f t="shared" ref="G5:L5" si="0">SUM(G6:G84)</f>
        <v>8747</v>
      </c>
      <c r="H5" s="14">
        <f t="shared" si="0"/>
        <v>8182.325071</v>
      </c>
      <c r="I5" s="14">
        <f t="shared" si="0"/>
        <v>7320.096428</v>
      </c>
      <c r="J5" s="14">
        <f t="shared" si="0"/>
        <v>862.228643</v>
      </c>
      <c r="K5" s="14">
        <f t="shared" si="0"/>
        <v>0</v>
      </c>
      <c r="L5" s="14">
        <f t="shared" si="0"/>
        <v>0</v>
      </c>
      <c r="M5" s="34"/>
      <c r="N5" s="14"/>
      <c r="O5" s="35">
        <f>H5/G5</f>
        <v>0.935443588773294</v>
      </c>
      <c r="P5" s="13"/>
    </row>
    <row r="6" ht="54" customHeight="1" spans="1:16">
      <c r="A6" s="15">
        <v>1</v>
      </c>
      <c r="B6" s="16" t="s">
        <v>20</v>
      </c>
      <c r="C6" s="17" t="s">
        <v>21</v>
      </c>
      <c r="D6" s="16" t="s">
        <v>22</v>
      </c>
      <c r="E6" s="16" t="s">
        <v>23</v>
      </c>
      <c r="F6" s="17" t="s">
        <v>24</v>
      </c>
      <c r="G6" s="16">
        <v>45</v>
      </c>
      <c r="H6" s="18">
        <f>I6+J6+K6+L6</f>
        <v>45</v>
      </c>
      <c r="I6" s="16">
        <v>45</v>
      </c>
      <c r="J6" s="36"/>
      <c r="K6" s="36"/>
      <c r="L6" s="36"/>
      <c r="M6" s="29" t="s">
        <v>25</v>
      </c>
      <c r="N6" s="37" t="s">
        <v>26</v>
      </c>
      <c r="O6" s="38">
        <f>H6/G6</f>
        <v>1</v>
      </c>
      <c r="P6" s="36"/>
    </row>
    <row r="7" ht="63" customHeight="1" spans="1:16">
      <c r="A7" s="15">
        <v>2</v>
      </c>
      <c r="B7" s="16" t="s">
        <v>20</v>
      </c>
      <c r="C7" s="19" t="s">
        <v>27</v>
      </c>
      <c r="D7" s="16" t="s">
        <v>28</v>
      </c>
      <c r="E7" s="16" t="s">
        <v>29</v>
      </c>
      <c r="F7" s="17" t="s">
        <v>30</v>
      </c>
      <c r="G7" s="20">
        <v>60</v>
      </c>
      <c r="H7" s="18">
        <f t="shared" ref="H7:H38" si="1">I7+J7+K7+L7</f>
        <v>60</v>
      </c>
      <c r="I7" s="16">
        <v>60</v>
      </c>
      <c r="J7" s="36"/>
      <c r="K7" s="36"/>
      <c r="L7" s="36"/>
      <c r="M7" s="39" t="s">
        <v>31</v>
      </c>
      <c r="N7" s="37" t="s">
        <v>26</v>
      </c>
      <c r="O7" s="38">
        <f t="shared" ref="O7:O27" si="2">H7/G7</f>
        <v>1</v>
      </c>
      <c r="P7" s="36"/>
    </row>
    <row r="8" ht="59" customHeight="1" spans="1:16">
      <c r="A8" s="15">
        <v>3</v>
      </c>
      <c r="B8" s="16" t="s">
        <v>20</v>
      </c>
      <c r="C8" s="19" t="s">
        <v>32</v>
      </c>
      <c r="D8" s="20" t="s">
        <v>33</v>
      </c>
      <c r="E8" s="16" t="s">
        <v>34</v>
      </c>
      <c r="F8" s="19" t="s">
        <v>35</v>
      </c>
      <c r="G8" s="20">
        <v>70</v>
      </c>
      <c r="H8" s="18">
        <f t="shared" si="1"/>
        <v>70</v>
      </c>
      <c r="I8" s="16">
        <v>70</v>
      </c>
      <c r="J8" s="15"/>
      <c r="K8" s="36"/>
      <c r="L8" s="36"/>
      <c r="M8" s="40" t="s">
        <v>36</v>
      </c>
      <c r="N8" s="37" t="s">
        <v>26</v>
      </c>
      <c r="O8" s="38">
        <f t="shared" si="2"/>
        <v>1</v>
      </c>
      <c r="P8" s="36"/>
    </row>
    <row r="9" ht="44" customHeight="1" spans="1:16">
      <c r="A9" s="15">
        <v>4</v>
      </c>
      <c r="B9" s="21" t="s">
        <v>20</v>
      </c>
      <c r="C9" s="19" t="s">
        <v>37</v>
      </c>
      <c r="D9" s="20" t="s">
        <v>38</v>
      </c>
      <c r="E9" s="20" t="s">
        <v>39</v>
      </c>
      <c r="F9" s="19" t="s">
        <v>40</v>
      </c>
      <c r="G9" s="20">
        <v>291</v>
      </c>
      <c r="H9" s="18">
        <f t="shared" si="1"/>
        <v>291</v>
      </c>
      <c r="I9" s="20">
        <v>291</v>
      </c>
      <c r="J9" s="36"/>
      <c r="K9" s="36"/>
      <c r="L9" s="36"/>
      <c r="M9" s="40" t="s">
        <v>41</v>
      </c>
      <c r="N9" s="37" t="s">
        <v>26</v>
      </c>
      <c r="O9" s="38">
        <f t="shared" si="2"/>
        <v>1</v>
      </c>
      <c r="P9" s="36"/>
    </row>
    <row r="10" ht="47" customHeight="1" spans="1:16">
      <c r="A10" s="15">
        <v>5</v>
      </c>
      <c r="B10" s="21" t="s">
        <v>20</v>
      </c>
      <c r="C10" s="22" t="s">
        <v>42</v>
      </c>
      <c r="D10" s="23" t="s">
        <v>43</v>
      </c>
      <c r="E10" s="21" t="s">
        <v>44</v>
      </c>
      <c r="F10" s="24" t="s">
        <v>45</v>
      </c>
      <c r="G10" s="25">
        <v>352</v>
      </c>
      <c r="H10" s="18">
        <f t="shared" si="1"/>
        <v>266.939</v>
      </c>
      <c r="I10" s="21">
        <v>266.939</v>
      </c>
      <c r="J10" s="36"/>
      <c r="K10" s="36"/>
      <c r="L10" s="36"/>
      <c r="M10" s="40" t="s">
        <v>46</v>
      </c>
      <c r="N10" s="37" t="s">
        <v>26</v>
      </c>
      <c r="O10" s="38">
        <f t="shared" si="2"/>
        <v>0.758349431818182</v>
      </c>
      <c r="P10" s="36"/>
    </row>
    <row r="11" ht="62" customHeight="1" spans="1:16">
      <c r="A11" s="15">
        <v>6</v>
      </c>
      <c r="B11" s="21" t="s">
        <v>20</v>
      </c>
      <c r="C11" s="22" t="s">
        <v>47</v>
      </c>
      <c r="D11" s="23" t="s">
        <v>48</v>
      </c>
      <c r="E11" s="21" t="s">
        <v>44</v>
      </c>
      <c r="F11" s="24" t="s">
        <v>49</v>
      </c>
      <c r="G11" s="25">
        <v>484</v>
      </c>
      <c r="H11" s="18">
        <f t="shared" si="1"/>
        <v>460</v>
      </c>
      <c r="I11" s="21">
        <v>460</v>
      </c>
      <c r="J11" s="36"/>
      <c r="K11" s="36"/>
      <c r="L11" s="36"/>
      <c r="M11" s="40" t="s">
        <v>50</v>
      </c>
      <c r="N11" s="37" t="s">
        <v>26</v>
      </c>
      <c r="O11" s="38">
        <f t="shared" si="2"/>
        <v>0.950413223140496</v>
      </c>
      <c r="P11" s="36"/>
    </row>
    <row r="12" ht="45" customHeight="1" spans="1:16">
      <c r="A12" s="15">
        <v>7</v>
      </c>
      <c r="B12" s="16" t="s">
        <v>20</v>
      </c>
      <c r="C12" s="19" t="s">
        <v>51</v>
      </c>
      <c r="D12" s="20" t="s">
        <v>52</v>
      </c>
      <c r="E12" s="16" t="s">
        <v>53</v>
      </c>
      <c r="F12" s="19" t="s">
        <v>54</v>
      </c>
      <c r="G12" s="20">
        <v>40</v>
      </c>
      <c r="H12" s="18">
        <f t="shared" si="1"/>
        <v>40</v>
      </c>
      <c r="I12" s="16">
        <v>40</v>
      </c>
      <c r="J12" s="36"/>
      <c r="K12" s="36"/>
      <c r="L12" s="36"/>
      <c r="M12" s="41" t="s">
        <v>55</v>
      </c>
      <c r="N12" s="37" t="s">
        <v>26</v>
      </c>
      <c r="O12" s="38">
        <f t="shared" si="2"/>
        <v>1</v>
      </c>
      <c r="P12" s="36"/>
    </row>
    <row r="13" ht="57" customHeight="1" spans="1:16">
      <c r="A13" s="15">
        <v>8</v>
      </c>
      <c r="B13" s="16" t="s">
        <v>20</v>
      </c>
      <c r="C13" s="17" t="s">
        <v>56</v>
      </c>
      <c r="D13" s="16" t="s">
        <v>57</v>
      </c>
      <c r="E13" s="16" t="s">
        <v>23</v>
      </c>
      <c r="F13" s="17" t="s">
        <v>58</v>
      </c>
      <c r="G13" s="16">
        <v>60</v>
      </c>
      <c r="H13" s="18">
        <f t="shared" si="1"/>
        <v>60</v>
      </c>
      <c r="I13" s="16">
        <v>60</v>
      </c>
      <c r="J13" s="36"/>
      <c r="K13" s="36"/>
      <c r="L13" s="36"/>
      <c r="M13" s="29" t="s">
        <v>59</v>
      </c>
      <c r="N13" s="37" t="s">
        <v>26</v>
      </c>
      <c r="O13" s="38">
        <f t="shared" si="2"/>
        <v>1</v>
      </c>
      <c r="P13" s="36"/>
    </row>
    <row r="14" ht="66" customHeight="1" spans="1:16">
      <c r="A14" s="15">
        <v>9</v>
      </c>
      <c r="B14" s="16" t="s">
        <v>20</v>
      </c>
      <c r="C14" s="19" t="s">
        <v>60</v>
      </c>
      <c r="D14" s="20" t="s">
        <v>61</v>
      </c>
      <c r="E14" s="20" t="s">
        <v>62</v>
      </c>
      <c r="F14" s="19" t="s">
        <v>63</v>
      </c>
      <c r="G14" s="20">
        <v>80</v>
      </c>
      <c r="H14" s="18">
        <f t="shared" si="1"/>
        <v>80</v>
      </c>
      <c r="I14" s="16">
        <v>80</v>
      </c>
      <c r="J14" s="36"/>
      <c r="K14" s="36"/>
      <c r="L14" s="36"/>
      <c r="M14" s="19" t="s">
        <v>64</v>
      </c>
      <c r="N14" s="37" t="s">
        <v>26</v>
      </c>
      <c r="O14" s="38">
        <f t="shared" si="2"/>
        <v>1</v>
      </c>
      <c r="P14" s="36"/>
    </row>
    <row r="15" ht="42" customHeight="1" spans="1:16">
      <c r="A15" s="15">
        <v>10</v>
      </c>
      <c r="B15" s="16" t="s">
        <v>20</v>
      </c>
      <c r="C15" s="19" t="s">
        <v>65</v>
      </c>
      <c r="D15" s="20" t="s">
        <v>66</v>
      </c>
      <c r="E15" s="20" t="s">
        <v>67</v>
      </c>
      <c r="F15" s="19" t="s">
        <v>68</v>
      </c>
      <c r="G15" s="20">
        <v>40</v>
      </c>
      <c r="H15" s="18">
        <f t="shared" si="1"/>
        <v>40</v>
      </c>
      <c r="I15" s="16">
        <v>40</v>
      </c>
      <c r="J15" s="36"/>
      <c r="K15" s="36"/>
      <c r="L15" s="36"/>
      <c r="M15" s="19" t="s">
        <v>69</v>
      </c>
      <c r="N15" s="37" t="s">
        <v>26</v>
      </c>
      <c r="O15" s="38">
        <f t="shared" si="2"/>
        <v>1</v>
      </c>
      <c r="P15" s="36"/>
    </row>
    <row r="16" ht="47" customHeight="1" spans="1:16">
      <c r="A16" s="15">
        <v>11</v>
      </c>
      <c r="B16" s="16" t="s">
        <v>20</v>
      </c>
      <c r="C16" s="19" t="s">
        <v>70</v>
      </c>
      <c r="D16" s="20" t="s">
        <v>71</v>
      </c>
      <c r="E16" s="20" t="s">
        <v>34</v>
      </c>
      <c r="F16" s="19" t="s">
        <v>72</v>
      </c>
      <c r="G16" s="20">
        <v>220</v>
      </c>
      <c r="H16" s="18">
        <f t="shared" si="1"/>
        <v>209</v>
      </c>
      <c r="I16" s="16">
        <v>209</v>
      </c>
      <c r="J16" s="36"/>
      <c r="K16" s="36"/>
      <c r="L16" s="36"/>
      <c r="M16" s="40" t="s">
        <v>73</v>
      </c>
      <c r="N16" s="37" t="s">
        <v>26</v>
      </c>
      <c r="O16" s="38">
        <f t="shared" si="2"/>
        <v>0.95</v>
      </c>
      <c r="P16" s="36"/>
    </row>
    <row r="17" ht="40" customHeight="1" spans="1:16">
      <c r="A17" s="15">
        <v>12</v>
      </c>
      <c r="B17" s="16" t="s">
        <v>20</v>
      </c>
      <c r="C17" s="19" t="s">
        <v>74</v>
      </c>
      <c r="D17" s="20" t="s">
        <v>75</v>
      </c>
      <c r="E17" s="20" t="s">
        <v>76</v>
      </c>
      <c r="F17" s="19" t="s">
        <v>77</v>
      </c>
      <c r="G17" s="20">
        <v>500</v>
      </c>
      <c r="H17" s="18">
        <f t="shared" si="1"/>
        <v>500</v>
      </c>
      <c r="I17" s="16">
        <v>500</v>
      </c>
      <c r="J17" s="36"/>
      <c r="K17" s="36"/>
      <c r="L17" s="36"/>
      <c r="M17" s="19" t="s">
        <v>78</v>
      </c>
      <c r="N17" s="37" t="s">
        <v>26</v>
      </c>
      <c r="O17" s="38">
        <f t="shared" si="2"/>
        <v>1</v>
      </c>
      <c r="P17" s="36"/>
    </row>
    <row r="18" ht="70" customHeight="1" spans="1:16">
      <c r="A18" s="15">
        <v>13</v>
      </c>
      <c r="B18" s="16" t="s">
        <v>20</v>
      </c>
      <c r="C18" s="19" t="s">
        <v>79</v>
      </c>
      <c r="D18" s="20" t="s">
        <v>80</v>
      </c>
      <c r="E18" s="20" t="s">
        <v>29</v>
      </c>
      <c r="F18" s="19" t="s">
        <v>81</v>
      </c>
      <c r="G18" s="20">
        <v>150</v>
      </c>
      <c r="H18" s="18">
        <f t="shared" si="1"/>
        <v>150</v>
      </c>
      <c r="I18" s="16">
        <v>150</v>
      </c>
      <c r="J18" s="36"/>
      <c r="K18" s="36"/>
      <c r="L18" s="36"/>
      <c r="M18" s="42" t="s">
        <v>82</v>
      </c>
      <c r="N18" s="37" t="s">
        <v>26</v>
      </c>
      <c r="O18" s="38">
        <f t="shared" si="2"/>
        <v>1</v>
      </c>
      <c r="P18" s="36"/>
    </row>
    <row r="19" ht="72" customHeight="1" spans="1:16">
      <c r="A19" s="15">
        <v>14</v>
      </c>
      <c r="B19" s="16" t="s">
        <v>20</v>
      </c>
      <c r="C19" s="19" t="s">
        <v>83</v>
      </c>
      <c r="D19" s="20" t="s">
        <v>84</v>
      </c>
      <c r="E19" s="20" t="s">
        <v>85</v>
      </c>
      <c r="F19" s="19" t="s">
        <v>86</v>
      </c>
      <c r="G19" s="20">
        <v>42.6</v>
      </c>
      <c r="H19" s="18">
        <f t="shared" si="1"/>
        <v>42.6</v>
      </c>
      <c r="I19" s="16">
        <v>42.6</v>
      </c>
      <c r="J19" s="36"/>
      <c r="K19" s="36"/>
      <c r="L19" s="36"/>
      <c r="M19" s="40" t="s">
        <v>87</v>
      </c>
      <c r="N19" s="37" t="s">
        <v>26</v>
      </c>
      <c r="O19" s="38">
        <f t="shared" si="2"/>
        <v>1</v>
      </c>
      <c r="P19" s="36"/>
    </row>
    <row r="20" ht="135" customHeight="1" spans="1:16">
      <c r="A20" s="15">
        <v>15</v>
      </c>
      <c r="B20" s="16" t="s">
        <v>20</v>
      </c>
      <c r="C20" s="19" t="s">
        <v>88</v>
      </c>
      <c r="D20" s="20" t="s">
        <v>89</v>
      </c>
      <c r="E20" s="20" t="s">
        <v>23</v>
      </c>
      <c r="F20" s="19" t="s">
        <v>90</v>
      </c>
      <c r="G20" s="20">
        <v>25.6</v>
      </c>
      <c r="H20" s="18">
        <f t="shared" si="1"/>
        <v>25.6</v>
      </c>
      <c r="I20" s="16">
        <v>25.6</v>
      </c>
      <c r="J20" s="36"/>
      <c r="K20" s="36"/>
      <c r="L20" s="36"/>
      <c r="M20" s="40" t="s">
        <v>91</v>
      </c>
      <c r="N20" s="37" t="s">
        <v>26</v>
      </c>
      <c r="O20" s="38">
        <f t="shared" si="2"/>
        <v>1</v>
      </c>
      <c r="P20" s="36"/>
    </row>
    <row r="21" ht="66" customHeight="1" spans="1:16">
      <c r="A21" s="15">
        <v>16</v>
      </c>
      <c r="B21" s="16" t="s">
        <v>20</v>
      </c>
      <c r="C21" s="19" t="s">
        <v>92</v>
      </c>
      <c r="D21" s="20" t="s">
        <v>93</v>
      </c>
      <c r="E21" s="20" t="s">
        <v>94</v>
      </c>
      <c r="F21" s="19" t="s">
        <v>95</v>
      </c>
      <c r="G21" s="20">
        <v>47</v>
      </c>
      <c r="H21" s="18">
        <f t="shared" si="1"/>
        <v>0</v>
      </c>
      <c r="I21" s="16">
        <v>0</v>
      </c>
      <c r="J21" s="36"/>
      <c r="K21" s="36"/>
      <c r="L21" s="36"/>
      <c r="M21" s="40" t="s">
        <v>96</v>
      </c>
      <c r="N21" s="37" t="s">
        <v>26</v>
      </c>
      <c r="O21" s="38">
        <f t="shared" si="2"/>
        <v>0</v>
      </c>
      <c r="P21" s="36"/>
    </row>
    <row r="22" ht="33.75" spans="1:16">
      <c r="A22" s="15">
        <v>17</v>
      </c>
      <c r="B22" s="16" t="s">
        <v>20</v>
      </c>
      <c r="C22" s="19" t="s">
        <v>97</v>
      </c>
      <c r="D22" s="20" t="s">
        <v>98</v>
      </c>
      <c r="E22" s="20" t="s">
        <v>67</v>
      </c>
      <c r="F22" s="19" t="s">
        <v>99</v>
      </c>
      <c r="G22" s="20">
        <v>71.8</v>
      </c>
      <c r="H22" s="18">
        <f t="shared" si="1"/>
        <v>71.8</v>
      </c>
      <c r="I22" s="16">
        <v>71.8</v>
      </c>
      <c r="J22" s="36"/>
      <c r="K22" s="36"/>
      <c r="L22" s="36"/>
      <c r="M22" s="19" t="s">
        <v>100</v>
      </c>
      <c r="N22" s="37" t="s">
        <v>26</v>
      </c>
      <c r="O22" s="38">
        <f t="shared" si="2"/>
        <v>1</v>
      </c>
      <c r="P22" s="36"/>
    </row>
    <row r="23" ht="69" customHeight="1" spans="1:16">
      <c r="A23" s="15">
        <v>18</v>
      </c>
      <c r="B23" s="16" t="s">
        <v>20</v>
      </c>
      <c r="C23" s="19" t="s">
        <v>101</v>
      </c>
      <c r="D23" s="20" t="s">
        <v>102</v>
      </c>
      <c r="E23" s="20" t="s">
        <v>53</v>
      </c>
      <c r="F23" s="19" t="s">
        <v>103</v>
      </c>
      <c r="G23" s="20">
        <v>92</v>
      </c>
      <c r="H23" s="18">
        <f t="shared" si="1"/>
        <v>92</v>
      </c>
      <c r="I23" s="16">
        <v>92</v>
      </c>
      <c r="J23" s="36"/>
      <c r="K23" s="36"/>
      <c r="L23" s="36"/>
      <c r="M23" s="41" t="s">
        <v>104</v>
      </c>
      <c r="N23" s="37" t="s">
        <v>26</v>
      </c>
      <c r="O23" s="38">
        <f t="shared" si="2"/>
        <v>1</v>
      </c>
      <c r="P23" s="36"/>
    </row>
    <row r="24" ht="88" customHeight="1" spans="1:16">
      <c r="A24" s="15">
        <v>19</v>
      </c>
      <c r="B24" s="16" t="s">
        <v>20</v>
      </c>
      <c r="C24" s="19" t="s">
        <v>105</v>
      </c>
      <c r="D24" s="20" t="s">
        <v>106</v>
      </c>
      <c r="E24" s="20" t="s">
        <v>76</v>
      </c>
      <c r="F24" s="19" t="s">
        <v>99</v>
      </c>
      <c r="G24" s="20">
        <v>64.3</v>
      </c>
      <c r="H24" s="18">
        <f t="shared" si="1"/>
        <v>64.3</v>
      </c>
      <c r="I24" s="16">
        <v>64.3</v>
      </c>
      <c r="J24" s="36"/>
      <c r="K24" s="36"/>
      <c r="L24" s="36"/>
      <c r="M24" s="40" t="s">
        <v>107</v>
      </c>
      <c r="N24" s="37" t="s">
        <v>26</v>
      </c>
      <c r="O24" s="38">
        <f t="shared" si="2"/>
        <v>1</v>
      </c>
      <c r="P24" s="36"/>
    </row>
    <row r="25" ht="44" customHeight="1" spans="1:16">
      <c r="A25" s="15">
        <v>20</v>
      </c>
      <c r="B25" s="16" t="s">
        <v>20</v>
      </c>
      <c r="C25" s="19" t="s">
        <v>108</v>
      </c>
      <c r="D25" s="20" t="s">
        <v>109</v>
      </c>
      <c r="E25" s="20" t="s">
        <v>29</v>
      </c>
      <c r="F25" s="19" t="s">
        <v>110</v>
      </c>
      <c r="G25" s="20">
        <v>6</v>
      </c>
      <c r="H25" s="18">
        <f t="shared" si="1"/>
        <v>6</v>
      </c>
      <c r="I25" s="16">
        <v>6</v>
      </c>
      <c r="J25" s="36"/>
      <c r="K25" s="36"/>
      <c r="L25" s="36"/>
      <c r="M25" s="43" t="s">
        <v>111</v>
      </c>
      <c r="N25" s="37" t="s">
        <v>26</v>
      </c>
      <c r="O25" s="38">
        <f t="shared" si="2"/>
        <v>1</v>
      </c>
      <c r="P25" s="36"/>
    </row>
    <row r="26" ht="85" customHeight="1" spans="1:16">
      <c r="A26" s="15">
        <v>21</v>
      </c>
      <c r="B26" s="16" t="s">
        <v>20</v>
      </c>
      <c r="C26" s="19" t="s">
        <v>112</v>
      </c>
      <c r="D26" s="20" t="s">
        <v>113</v>
      </c>
      <c r="E26" s="20" t="s">
        <v>114</v>
      </c>
      <c r="F26" s="19" t="s">
        <v>115</v>
      </c>
      <c r="G26" s="20">
        <v>58.3</v>
      </c>
      <c r="H26" s="18">
        <f t="shared" si="1"/>
        <v>58.3</v>
      </c>
      <c r="I26" s="16">
        <v>58.3</v>
      </c>
      <c r="J26" s="36"/>
      <c r="K26" s="36"/>
      <c r="L26" s="36"/>
      <c r="M26" s="40" t="s">
        <v>116</v>
      </c>
      <c r="N26" s="37" t="s">
        <v>26</v>
      </c>
      <c r="O26" s="38">
        <f t="shared" si="2"/>
        <v>1</v>
      </c>
      <c r="P26" s="36"/>
    </row>
    <row r="27" ht="42" customHeight="1" spans="1:16">
      <c r="A27" s="15">
        <v>22</v>
      </c>
      <c r="B27" s="16" t="s">
        <v>20</v>
      </c>
      <c r="C27" s="19" t="s">
        <v>117</v>
      </c>
      <c r="D27" s="20" t="s">
        <v>118</v>
      </c>
      <c r="E27" s="20" t="s">
        <v>34</v>
      </c>
      <c r="F27" s="19" t="s">
        <v>119</v>
      </c>
      <c r="G27" s="20">
        <v>40</v>
      </c>
      <c r="H27" s="18">
        <f t="shared" si="1"/>
        <v>25</v>
      </c>
      <c r="I27" s="16">
        <v>25</v>
      </c>
      <c r="J27" s="36"/>
      <c r="K27" s="36"/>
      <c r="L27" s="36"/>
      <c r="M27" s="40" t="s">
        <v>120</v>
      </c>
      <c r="N27" s="37" t="s">
        <v>26</v>
      </c>
      <c r="O27" s="38">
        <f t="shared" si="2"/>
        <v>0.625</v>
      </c>
      <c r="P27" s="36"/>
    </row>
    <row r="28" ht="68" customHeight="1" spans="1:16">
      <c r="A28" s="15">
        <v>23</v>
      </c>
      <c r="B28" s="16" t="s">
        <v>121</v>
      </c>
      <c r="C28" s="26" t="s">
        <v>122</v>
      </c>
      <c r="D28" s="27" t="s">
        <v>123</v>
      </c>
      <c r="E28" s="16" t="s">
        <v>124</v>
      </c>
      <c r="F28" s="19" t="s">
        <v>125</v>
      </c>
      <c r="G28" s="20">
        <v>247.0047</v>
      </c>
      <c r="H28" s="18">
        <f t="shared" si="1"/>
        <v>247.0047</v>
      </c>
      <c r="I28" s="16">
        <v>247.0047</v>
      </c>
      <c r="J28" s="36"/>
      <c r="K28" s="36"/>
      <c r="L28" s="36"/>
      <c r="M28" s="41" t="s">
        <v>126</v>
      </c>
      <c r="N28" s="37" t="s">
        <v>26</v>
      </c>
      <c r="O28" s="38">
        <f t="shared" ref="O28:O59" si="3">H28/G28</f>
        <v>1</v>
      </c>
      <c r="P28" s="36"/>
    </row>
    <row r="29" ht="51" customHeight="1" spans="1:16">
      <c r="A29" s="15">
        <v>24</v>
      </c>
      <c r="B29" s="16" t="s">
        <v>121</v>
      </c>
      <c r="C29" s="26" t="s">
        <v>127</v>
      </c>
      <c r="D29" s="27" t="s">
        <v>123</v>
      </c>
      <c r="E29" s="16" t="s">
        <v>124</v>
      </c>
      <c r="F29" s="19" t="s">
        <v>128</v>
      </c>
      <c r="G29" s="20">
        <v>95.898575</v>
      </c>
      <c r="H29" s="18">
        <f t="shared" si="1"/>
        <v>95.898575</v>
      </c>
      <c r="I29" s="16">
        <v>95.898575</v>
      </c>
      <c r="J29" s="36"/>
      <c r="K29" s="36"/>
      <c r="L29" s="36"/>
      <c r="M29" s="41" t="s">
        <v>129</v>
      </c>
      <c r="N29" s="37" t="s">
        <v>26</v>
      </c>
      <c r="O29" s="38">
        <f t="shared" si="3"/>
        <v>1</v>
      </c>
      <c r="P29" s="36"/>
    </row>
    <row r="30" ht="33" customHeight="1" spans="1:16">
      <c r="A30" s="15">
        <v>25</v>
      </c>
      <c r="B30" s="16" t="s">
        <v>121</v>
      </c>
      <c r="C30" s="17" t="s">
        <v>130</v>
      </c>
      <c r="D30" s="16" t="s">
        <v>131</v>
      </c>
      <c r="E30" s="16" t="s">
        <v>67</v>
      </c>
      <c r="F30" s="17" t="s">
        <v>132</v>
      </c>
      <c r="G30" s="16">
        <v>50</v>
      </c>
      <c r="H30" s="18">
        <f t="shared" si="1"/>
        <v>50</v>
      </c>
      <c r="I30" s="16">
        <v>50</v>
      </c>
      <c r="J30" s="36"/>
      <c r="K30" s="36"/>
      <c r="L30" s="36"/>
      <c r="M30" s="17" t="s">
        <v>133</v>
      </c>
      <c r="N30" s="37" t="s">
        <v>26</v>
      </c>
      <c r="O30" s="38">
        <f t="shared" si="3"/>
        <v>1</v>
      </c>
      <c r="P30" s="36"/>
    </row>
    <row r="31" ht="33" customHeight="1" spans="1:16">
      <c r="A31" s="15">
        <v>26</v>
      </c>
      <c r="B31" s="16" t="s">
        <v>121</v>
      </c>
      <c r="C31" s="17" t="s">
        <v>134</v>
      </c>
      <c r="D31" s="16" t="s">
        <v>135</v>
      </c>
      <c r="E31" s="16" t="s">
        <v>67</v>
      </c>
      <c r="F31" s="17" t="s">
        <v>136</v>
      </c>
      <c r="G31" s="16">
        <v>30</v>
      </c>
      <c r="H31" s="18">
        <f t="shared" si="1"/>
        <v>30</v>
      </c>
      <c r="I31" s="16">
        <v>30</v>
      </c>
      <c r="J31" s="36"/>
      <c r="K31" s="36"/>
      <c r="L31" s="36"/>
      <c r="M31" s="17" t="s">
        <v>137</v>
      </c>
      <c r="N31" s="37" t="s">
        <v>26</v>
      </c>
      <c r="O31" s="38">
        <f t="shared" si="3"/>
        <v>1</v>
      </c>
      <c r="P31" s="36"/>
    </row>
    <row r="32" ht="33" customHeight="1" spans="1:16">
      <c r="A32" s="15">
        <v>27</v>
      </c>
      <c r="B32" s="16" t="s">
        <v>121</v>
      </c>
      <c r="C32" s="19" t="s">
        <v>138</v>
      </c>
      <c r="D32" s="20" t="s">
        <v>139</v>
      </c>
      <c r="E32" s="16" t="s">
        <v>94</v>
      </c>
      <c r="F32" s="19" t="s">
        <v>140</v>
      </c>
      <c r="G32" s="20">
        <v>30</v>
      </c>
      <c r="H32" s="18">
        <f t="shared" si="1"/>
        <v>20.63</v>
      </c>
      <c r="I32" s="16">
        <v>20.63</v>
      </c>
      <c r="J32" s="36"/>
      <c r="K32" s="36"/>
      <c r="L32" s="36"/>
      <c r="M32" s="40" t="s">
        <v>141</v>
      </c>
      <c r="N32" s="37" t="s">
        <v>26</v>
      </c>
      <c r="O32" s="38">
        <f t="shared" si="3"/>
        <v>0.687666666666667</v>
      </c>
      <c r="P32" s="36"/>
    </row>
    <row r="33" ht="48" customHeight="1" spans="1:16">
      <c r="A33" s="15">
        <v>28</v>
      </c>
      <c r="B33" s="16" t="s">
        <v>121</v>
      </c>
      <c r="C33" s="17" t="s">
        <v>142</v>
      </c>
      <c r="D33" s="20" t="s">
        <v>143</v>
      </c>
      <c r="E33" s="16" t="s">
        <v>144</v>
      </c>
      <c r="F33" s="17" t="s">
        <v>145</v>
      </c>
      <c r="G33" s="16">
        <v>500</v>
      </c>
      <c r="H33" s="18">
        <f t="shared" si="1"/>
        <v>474.873514</v>
      </c>
      <c r="I33" s="16">
        <v>474.873514</v>
      </c>
      <c r="J33" s="36"/>
      <c r="K33" s="36"/>
      <c r="L33" s="36"/>
      <c r="M33" s="29" t="s">
        <v>145</v>
      </c>
      <c r="N33" s="37" t="s">
        <v>26</v>
      </c>
      <c r="O33" s="38">
        <f t="shared" si="3"/>
        <v>0.949747028</v>
      </c>
      <c r="P33" s="36"/>
    </row>
    <row r="34" ht="33" customHeight="1" spans="1:16">
      <c r="A34" s="15">
        <v>29</v>
      </c>
      <c r="B34" s="16" t="s">
        <v>121</v>
      </c>
      <c r="C34" s="17" t="s">
        <v>146</v>
      </c>
      <c r="D34" s="20" t="s">
        <v>147</v>
      </c>
      <c r="E34" s="16" t="s">
        <v>144</v>
      </c>
      <c r="F34" s="17" t="s">
        <v>148</v>
      </c>
      <c r="G34" s="16">
        <v>102</v>
      </c>
      <c r="H34" s="18">
        <f t="shared" si="1"/>
        <v>102</v>
      </c>
      <c r="I34" s="16">
        <v>102</v>
      </c>
      <c r="J34" s="36"/>
      <c r="K34" s="36"/>
      <c r="L34" s="36"/>
      <c r="M34" s="29" t="s">
        <v>149</v>
      </c>
      <c r="N34" s="37" t="s">
        <v>26</v>
      </c>
      <c r="O34" s="38">
        <f t="shared" si="3"/>
        <v>1</v>
      </c>
      <c r="P34" s="36"/>
    </row>
    <row r="35" ht="57" customHeight="1" spans="1:16">
      <c r="A35" s="15">
        <v>30</v>
      </c>
      <c r="B35" s="16" t="s">
        <v>121</v>
      </c>
      <c r="C35" s="17" t="s">
        <v>150</v>
      </c>
      <c r="D35" s="20" t="s">
        <v>151</v>
      </c>
      <c r="E35" s="16" t="s">
        <v>23</v>
      </c>
      <c r="F35" s="17" t="s">
        <v>152</v>
      </c>
      <c r="G35" s="16">
        <v>80</v>
      </c>
      <c r="H35" s="18">
        <f t="shared" si="1"/>
        <v>80</v>
      </c>
      <c r="I35" s="16">
        <v>80</v>
      </c>
      <c r="J35" s="36"/>
      <c r="K35" s="36"/>
      <c r="L35" s="36"/>
      <c r="M35" s="29" t="s">
        <v>153</v>
      </c>
      <c r="N35" s="37" t="s">
        <v>26</v>
      </c>
      <c r="O35" s="38">
        <f t="shared" si="3"/>
        <v>1</v>
      </c>
      <c r="P35" s="36"/>
    </row>
    <row r="36" ht="95" customHeight="1" spans="1:16">
      <c r="A36" s="15">
        <v>31</v>
      </c>
      <c r="B36" s="16" t="s">
        <v>121</v>
      </c>
      <c r="C36" s="17" t="s">
        <v>154</v>
      </c>
      <c r="D36" s="20" t="s">
        <v>155</v>
      </c>
      <c r="E36" s="16" t="s">
        <v>156</v>
      </c>
      <c r="F36" s="19" t="s">
        <v>157</v>
      </c>
      <c r="G36" s="16">
        <v>1600</v>
      </c>
      <c r="H36" s="18">
        <f t="shared" si="1"/>
        <v>1600</v>
      </c>
      <c r="I36" s="16">
        <v>1600</v>
      </c>
      <c r="J36" s="36"/>
      <c r="K36" s="36"/>
      <c r="L36" s="36"/>
      <c r="M36" s="19" t="s">
        <v>157</v>
      </c>
      <c r="N36" s="37" t="s">
        <v>26</v>
      </c>
      <c r="O36" s="38">
        <f t="shared" si="3"/>
        <v>1</v>
      </c>
      <c r="P36" s="36"/>
    </row>
    <row r="37" ht="71" customHeight="1" spans="1:16">
      <c r="A37" s="15">
        <v>32</v>
      </c>
      <c r="B37" s="16" t="s">
        <v>121</v>
      </c>
      <c r="C37" s="17" t="s">
        <v>158</v>
      </c>
      <c r="D37" s="20" t="s">
        <v>159</v>
      </c>
      <c r="E37" s="16" t="s">
        <v>160</v>
      </c>
      <c r="F37" s="17" t="s">
        <v>161</v>
      </c>
      <c r="G37" s="16">
        <v>990</v>
      </c>
      <c r="H37" s="18">
        <f t="shared" si="1"/>
        <v>862.228643</v>
      </c>
      <c r="I37" s="16"/>
      <c r="J37" s="36">
        <v>862.228643</v>
      </c>
      <c r="K37" s="36"/>
      <c r="L37" s="36"/>
      <c r="M37" s="17" t="s">
        <v>162</v>
      </c>
      <c r="N37" s="37" t="s">
        <v>26</v>
      </c>
      <c r="O37" s="38">
        <f t="shared" si="3"/>
        <v>0.870938023232323</v>
      </c>
      <c r="P37" s="36"/>
    </row>
    <row r="38" ht="51" customHeight="1" spans="1:16">
      <c r="A38" s="15">
        <v>33</v>
      </c>
      <c r="B38" s="16" t="s">
        <v>121</v>
      </c>
      <c r="C38" s="17" t="s">
        <v>163</v>
      </c>
      <c r="D38" s="20" t="s">
        <v>135</v>
      </c>
      <c r="E38" s="16" t="s">
        <v>67</v>
      </c>
      <c r="F38" s="17" t="s">
        <v>164</v>
      </c>
      <c r="G38" s="16">
        <v>20</v>
      </c>
      <c r="H38" s="18">
        <f t="shared" si="1"/>
        <v>8.238699</v>
      </c>
      <c r="I38" s="16">
        <v>8.238699</v>
      </c>
      <c r="J38" s="36"/>
      <c r="K38" s="36"/>
      <c r="L38" s="36"/>
      <c r="M38" s="17" t="s">
        <v>165</v>
      </c>
      <c r="N38" s="37" t="s">
        <v>26</v>
      </c>
      <c r="O38" s="38">
        <f t="shared" si="3"/>
        <v>0.41193495</v>
      </c>
      <c r="P38" s="36"/>
    </row>
    <row r="39" ht="51" customHeight="1" spans="1:16">
      <c r="A39" s="15">
        <v>34</v>
      </c>
      <c r="B39" s="16" t="s">
        <v>121</v>
      </c>
      <c r="C39" s="17" t="s">
        <v>166</v>
      </c>
      <c r="D39" s="20" t="s">
        <v>52</v>
      </c>
      <c r="E39" s="16" t="s">
        <v>53</v>
      </c>
      <c r="F39" s="17" t="s">
        <v>167</v>
      </c>
      <c r="G39" s="16">
        <v>20</v>
      </c>
      <c r="H39" s="18">
        <f t="shared" ref="H39:H84" si="4">I39+J39+K39+L39</f>
        <v>20</v>
      </c>
      <c r="I39" s="16">
        <v>20</v>
      </c>
      <c r="J39" s="36"/>
      <c r="K39" s="36"/>
      <c r="L39" s="36"/>
      <c r="M39" s="41" t="s">
        <v>168</v>
      </c>
      <c r="N39" s="37" t="s">
        <v>26</v>
      </c>
      <c r="O39" s="38">
        <f t="shared" si="3"/>
        <v>1</v>
      </c>
      <c r="P39" s="36"/>
    </row>
    <row r="40" ht="51" customHeight="1" spans="1:16">
      <c r="A40" s="15">
        <v>35</v>
      </c>
      <c r="B40" s="16" t="s">
        <v>121</v>
      </c>
      <c r="C40" s="17" t="s">
        <v>169</v>
      </c>
      <c r="D40" s="20" t="s">
        <v>170</v>
      </c>
      <c r="E40" s="16" t="s">
        <v>67</v>
      </c>
      <c r="F40" s="17" t="s">
        <v>171</v>
      </c>
      <c r="G40" s="16">
        <v>20</v>
      </c>
      <c r="H40" s="18">
        <f t="shared" si="4"/>
        <v>0</v>
      </c>
      <c r="I40" s="16">
        <v>0</v>
      </c>
      <c r="J40" s="36"/>
      <c r="K40" s="36"/>
      <c r="L40" s="36"/>
      <c r="M40" s="17" t="s">
        <v>172</v>
      </c>
      <c r="N40" s="37" t="s">
        <v>26</v>
      </c>
      <c r="O40" s="38">
        <f t="shared" si="3"/>
        <v>0</v>
      </c>
      <c r="P40" s="36"/>
    </row>
    <row r="41" ht="51" customHeight="1" spans="1:16">
      <c r="A41" s="15">
        <v>36</v>
      </c>
      <c r="B41" s="16" t="s">
        <v>121</v>
      </c>
      <c r="C41" s="17" t="s">
        <v>173</v>
      </c>
      <c r="D41" s="20" t="s">
        <v>174</v>
      </c>
      <c r="E41" s="16" t="s">
        <v>76</v>
      </c>
      <c r="F41" s="28" t="s">
        <v>175</v>
      </c>
      <c r="G41" s="16">
        <v>20</v>
      </c>
      <c r="H41" s="18">
        <f t="shared" si="4"/>
        <v>20</v>
      </c>
      <c r="I41" s="16">
        <v>20</v>
      </c>
      <c r="J41" s="36"/>
      <c r="K41" s="36"/>
      <c r="L41" s="36"/>
      <c r="M41" s="28" t="s">
        <v>176</v>
      </c>
      <c r="N41" s="37" t="s">
        <v>26</v>
      </c>
      <c r="O41" s="38">
        <f t="shared" si="3"/>
        <v>1</v>
      </c>
      <c r="P41" s="36"/>
    </row>
    <row r="42" ht="67" customHeight="1" spans="1:16">
      <c r="A42" s="15">
        <v>37</v>
      </c>
      <c r="B42" s="16" t="s">
        <v>121</v>
      </c>
      <c r="C42" s="17" t="s">
        <v>177</v>
      </c>
      <c r="D42" s="20" t="s">
        <v>178</v>
      </c>
      <c r="E42" s="16" t="s">
        <v>23</v>
      </c>
      <c r="F42" s="17" t="s">
        <v>179</v>
      </c>
      <c r="G42" s="16">
        <v>10</v>
      </c>
      <c r="H42" s="18">
        <f t="shared" si="4"/>
        <v>10</v>
      </c>
      <c r="I42" s="16">
        <v>10</v>
      </c>
      <c r="J42" s="36"/>
      <c r="K42" s="36"/>
      <c r="L42" s="36"/>
      <c r="M42" s="29" t="s">
        <v>180</v>
      </c>
      <c r="N42" s="37" t="s">
        <v>26</v>
      </c>
      <c r="O42" s="38">
        <f t="shared" si="3"/>
        <v>1</v>
      </c>
      <c r="P42" s="36"/>
    </row>
    <row r="43" ht="66" customHeight="1" spans="1:16">
      <c r="A43" s="15">
        <v>38</v>
      </c>
      <c r="B43" s="16" t="s">
        <v>121</v>
      </c>
      <c r="C43" s="17" t="s">
        <v>181</v>
      </c>
      <c r="D43" s="20" t="s">
        <v>182</v>
      </c>
      <c r="E43" s="16" t="s">
        <v>53</v>
      </c>
      <c r="F43" s="17" t="s">
        <v>183</v>
      </c>
      <c r="G43" s="16">
        <v>10</v>
      </c>
      <c r="H43" s="18">
        <f t="shared" si="4"/>
        <v>10</v>
      </c>
      <c r="I43" s="16">
        <v>10</v>
      </c>
      <c r="J43" s="36"/>
      <c r="K43" s="36"/>
      <c r="L43" s="36"/>
      <c r="M43" s="41" t="s">
        <v>184</v>
      </c>
      <c r="N43" s="37" t="s">
        <v>26</v>
      </c>
      <c r="O43" s="38">
        <f t="shared" si="3"/>
        <v>1</v>
      </c>
      <c r="P43" s="36"/>
    </row>
    <row r="44" ht="63" customHeight="1" spans="1:16">
      <c r="A44" s="15">
        <v>39</v>
      </c>
      <c r="B44" s="16" t="s">
        <v>121</v>
      </c>
      <c r="C44" s="17" t="s">
        <v>185</v>
      </c>
      <c r="D44" s="20" t="s">
        <v>186</v>
      </c>
      <c r="E44" s="16" t="s">
        <v>114</v>
      </c>
      <c r="F44" s="17" t="s">
        <v>187</v>
      </c>
      <c r="G44" s="16">
        <v>10</v>
      </c>
      <c r="H44" s="18">
        <f t="shared" si="4"/>
        <v>10</v>
      </c>
      <c r="I44" s="16">
        <v>10</v>
      </c>
      <c r="J44" s="36"/>
      <c r="K44" s="36"/>
      <c r="L44" s="36"/>
      <c r="M44" s="29" t="s">
        <v>188</v>
      </c>
      <c r="N44" s="37" t="s">
        <v>26</v>
      </c>
      <c r="O44" s="38">
        <f t="shared" si="3"/>
        <v>1</v>
      </c>
      <c r="P44" s="36"/>
    </row>
    <row r="45" ht="63" customHeight="1" spans="1:16">
      <c r="A45" s="15">
        <v>40</v>
      </c>
      <c r="B45" s="16" t="s">
        <v>121</v>
      </c>
      <c r="C45" s="17" t="s">
        <v>189</v>
      </c>
      <c r="D45" s="20" t="s">
        <v>190</v>
      </c>
      <c r="E45" s="16" t="s">
        <v>53</v>
      </c>
      <c r="F45" s="17" t="s">
        <v>191</v>
      </c>
      <c r="G45" s="16">
        <v>20</v>
      </c>
      <c r="H45" s="18">
        <f t="shared" si="4"/>
        <v>20</v>
      </c>
      <c r="I45" s="16">
        <v>20</v>
      </c>
      <c r="J45" s="36"/>
      <c r="K45" s="36"/>
      <c r="L45" s="36"/>
      <c r="M45" s="41" t="s">
        <v>192</v>
      </c>
      <c r="N45" s="37" t="s">
        <v>26</v>
      </c>
      <c r="O45" s="38">
        <f t="shared" si="3"/>
        <v>1</v>
      </c>
      <c r="P45" s="36"/>
    </row>
    <row r="46" ht="63" customHeight="1" spans="1:16">
      <c r="A46" s="15">
        <v>41</v>
      </c>
      <c r="B46" s="16" t="s">
        <v>121</v>
      </c>
      <c r="C46" s="17" t="s">
        <v>193</v>
      </c>
      <c r="D46" s="20" t="s">
        <v>194</v>
      </c>
      <c r="E46" s="16" t="s">
        <v>29</v>
      </c>
      <c r="F46" s="17" t="s">
        <v>195</v>
      </c>
      <c r="G46" s="16">
        <v>10</v>
      </c>
      <c r="H46" s="18">
        <f t="shared" si="4"/>
        <v>10</v>
      </c>
      <c r="I46" s="16">
        <v>10</v>
      </c>
      <c r="J46" s="36"/>
      <c r="K46" s="36"/>
      <c r="L46" s="36"/>
      <c r="M46" s="39" t="s">
        <v>196</v>
      </c>
      <c r="N46" s="37" t="s">
        <v>26</v>
      </c>
      <c r="O46" s="38">
        <f t="shared" si="3"/>
        <v>1</v>
      </c>
      <c r="P46" s="36"/>
    </row>
    <row r="47" ht="63" customHeight="1" spans="1:16">
      <c r="A47" s="15">
        <v>42</v>
      </c>
      <c r="B47" s="16" t="s">
        <v>121</v>
      </c>
      <c r="C47" s="17" t="s">
        <v>197</v>
      </c>
      <c r="D47" s="20" t="s">
        <v>198</v>
      </c>
      <c r="E47" s="16" t="s">
        <v>67</v>
      </c>
      <c r="F47" s="17" t="s">
        <v>199</v>
      </c>
      <c r="G47" s="16">
        <v>10</v>
      </c>
      <c r="H47" s="18">
        <f t="shared" si="4"/>
        <v>10</v>
      </c>
      <c r="I47" s="16">
        <v>10</v>
      </c>
      <c r="J47" s="36"/>
      <c r="K47" s="36"/>
      <c r="L47" s="36"/>
      <c r="M47" s="17" t="s">
        <v>200</v>
      </c>
      <c r="N47" s="37" t="s">
        <v>26</v>
      </c>
      <c r="O47" s="38">
        <f t="shared" si="3"/>
        <v>1</v>
      </c>
      <c r="P47" s="36"/>
    </row>
    <row r="48" ht="63" customHeight="1" spans="1:16">
      <c r="A48" s="15">
        <v>43</v>
      </c>
      <c r="B48" s="16" t="s">
        <v>121</v>
      </c>
      <c r="C48" s="17" t="s">
        <v>201</v>
      </c>
      <c r="D48" s="20" t="s">
        <v>202</v>
      </c>
      <c r="E48" s="16" t="s">
        <v>53</v>
      </c>
      <c r="F48" s="17" t="s">
        <v>203</v>
      </c>
      <c r="G48" s="16">
        <v>10</v>
      </c>
      <c r="H48" s="18">
        <f t="shared" si="4"/>
        <v>10</v>
      </c>
      <c r="I48" s="16">
        <v>10</v>
      </c>
      <c r="J48" s="36"/>
      <c r="K48" s="36"/>
      <c r="L48" s="36"/>
      <c r="M48" s="41" t="s">
        <v>204</v>
      </c>
      <c r="N48" s="37" t="s">
        <v>26</v>
      </c>
      <c r="O48" s="38">
        <f t="shared" si="3"/>
        <v>1</v>
      </c>
      <c r="P48" s="36"/>
    </row>
    <row r="49" ht="63" customHeight="1" spans="1:16">
      <c r="A49" s="15">
        <v>44</v>
      </c>
      <c r="B49" s="16" t="s">
        <v>121</v>
      </c>
      <c r="C49" s="17" t="s">
        <v>205</v>
      </c>
      <c r="D49" s="20" t="s">
        <v>206</v>
      </c>
      <c r="E49" s="16" t="s">
        <v>53</v>
      </c>
      <c r="F49" s="17" t="s">
        <v>207</v>
      </c>
      <c r="G49" s="16">
        <v>10</v>
      </c>
      <c r="H49" s="18">
        <f t="shared" si="4"/>
        <v>10</v>
      </c>
      <c r="I49" s="16">
        <v>10</v>
      </c>
      <c r="J49" s="36"/>
      <c r="K49" s="36"/>
      <c r="L49" s="36"/>
      <c r="M49" s="41" t="s">
        <v>126</v>
      </c>
      <c r="N49" s="37" t="s">
        <v>26</v>
      </c>
      <c r="O49" s="38">
        <f t="shared" si="3"/>
        <v>1</v>
      </c>
      <c r="P49" s="36"/>
    </row>
    <row r="50" ht="63" customHeight="1" spans="1:16">
      <c r="A50" s="15">
        <v>45</v>
      </c>
      <c r="B50" s="16" t="s">
        <v>121</v>
      </c>
      <c r="C50" s="17" t="s">
        <v>208</v>
      </c>
      <c r="D50" s="20" t="s">
        <v>209</v>
      </c>
      <c r="E50" s="16" t="s">
        <v>53</v>
      </c>
      <c r="F50" s="17" t="s">
        <v>210</v>
      </c>
      <c r="G50" s="16">
        <v>5</v>
      </c>
      <c r="H50" s="18">
        <f t="shared" si="4"/>
        <v>5</v>
      </c>
      <c r="I50" s="16">
        <v>5</v>
      </c>
      <c r="J50" s="36"/>
      <c r="K50" s="36"/>
      <c r="L50" s="36"/>
      <c r="M50" s="41" t="s">
        <v>129</v>
      </c>
      <c r="N50" s="37" t="s">
        <v>26</v>
      </c>
      <c r="O50" s="38">
        <f t="shared" si="3"/>
        <v>1</v>
      </c>
      <c r="P50" s="36"/>
    </row>
    <row r="51" ht="63" customHeight="1" spans="1:16">
      <c r="A51" s="15">
        <v>46</v>
      </c>
      <c r="B51" s="16" t="s">
        <v>121</v>
      </c>
      <c r="C51" s="17" t="s">
        <v>211</v>
      </c>
      <c r="D51" s="20" t="s">
        <v>212</v>
      </c>
      <c r="E51" s="16" t="s">
        <v>53</v>
      </c>
      <c r="F51" s="17" t="s">
        <v>213</v>
      </c>
      <c r="G51" s="16">
        <v>5</v>
      </c>
      <c r="H51" s="18">
        <f t="shared" si="4"/>
        <v>5</v>
      </c>
      <c r="I51" s="16">
        <v>5</v>
      </c>
      <c r="J51" s="36"/>
      <c r="K51" s="36"/>
      <c r="L51" s="36"/>
      <c r="M51" s="41" t="s">
        <v>214</v>
      </c>
      <c r="N51" s="37" t="s">
        <v>26</v>
      </c>
      <c r="O51" s="38">
        <f t="shared" si="3"/>
        <v>1</v>
      </c>
      <c r="P51" s="36"/>
    </row>
    <row r="52" ht="63" customHeight="1" spans="1:16">
      <c r="A52" s="15">
        <v>47</v>
      </c>
      <c r="B52" s="16" t="s">
        <v>121</v>
      </c>
      <c r="C52" s="17" t="s">
        <v>215</v>
      </c>
      <c r="D52" s="20" t="s">
        <v>216</v>
      </c>
      <c r="E52" s="16" t="s">
        <v>76</v>
      </c>
      <c r="F52" s="29" t="s">
        <v>217</v>
      </c>
      <c r="G52" s="16">
        <v>10</v>
      </c>
      <c r="H52" s="18">
        <f t="shared" si="4"/>
        <v>10</v>
      </c>
      <c r="I52" s="16">
        <v>10</v>
      </c>
      <c r="J52" s="36"/>
      <c r="K52" s="36"/>
      <c r="L52" s="36"/>
      <c r="M52" s="29" t="s">
        <v>218</v>
      </c>
      <c r="N52" s="37" t="s">
        <v>26</v>
      </c>
      <c r="O52" s="38">
        <f t="shared" si="3"/>
        <v>1</v>
      </c>
      <c r="P52" s="36"/>
    </row>
    <row r="53" ht="63" customHeight="1" spans="1:16">
      <c r="A53" s="15">
        <v>48</v>
      </c>
      <c r="B53" s="16" t="s">
        <v>121</v>
      </c>
      <c r="C53" s="17" t="s">
        <v>219</v>
      </c>
      <c r="D53" s="20" t="s">
        <v>220</v>
      </c>
      <c r="E53" s="16" t="s">
        <v>94</v>
      </c>
      <c r="F53" s="17" t="s">
        <v>221</v>
      </c>
      <c r="G53" s="16">
        <v>10</v>
      </c>
      <c r="H53" s="18">
        <f t="shared" si="4"/>
        <v>10</v>
      </c>
      <c r="I53" s="16">
        <v>10</v>
      </c>
      <c r="J53" s="36"/>
      <c r="K53" s="36"/>
      <c r="L53" s="36"/>
      <c r="M53" s="29" t="s">
        <v>222</v>
      </c>
      <c r="N53" s="37" t="s">
        <v>26</v>
      </c>
      <c r="O53" s="38">
        <f t="shared" si="3"/>
        <v>1</v>
      </c>
      <c r="P53" s="36"/>
    </row>
    <row r="54" ht="70" customHeight="1" spans="1:16">
      <c r="A54" s="15">
        <v>49</v>
      </c>
      <c r="B54" s="16" t="s">
        <v>121</v>
      </c>
      <c r="C54" s="17" t="s">
        <v>223</v>
      </c>
      <c r="D54" s="20" t="s">
        <v>80</v>
      </c>
      <c r="E54" s="16" t="s">
        <v>29</v>
      </c>
      <c r="F54" s="17" t="s">
        <v>224</v>
      </c>
      <c r="G54" s="16">
        <v>10</v>
      </c>
      <c r="H54" s="18">
        <f t="shared" si="4"/>
        <v>10</v>
      </c>
      <c r="I54" s="16">
        <v>10</v>
      </c>
      <c r="J54" s="36"/>
      <c r="K54" s="36"/>
      <c r="L54" s="36"/>
      <c r="M54" s="42" t="s">
        <v>82</v>
      </c>
      <c r="N54" s="37" t="s">
        <v>26</v>
      </c>
      <c r="O54" s="38">
        <f t="shared" si="3"/>
        <v>1</v>
      </c>
      <c r="P54" s="36"/>
    </row>
    <row r="55" ht="51" customHeight="1" spans="1:16">
      <c r="A55" s="15">
        <v>50</v>
      </c>
      <c r="B55" s="16" t="s">
        <v>121</v>
      </c>
      <c r="C55" s="17" t="s">
        <v>225</v>
      </c>
      <c r="D55" s="20" t="s">
        <v>151</v>
      </c>
      <c r="E55" s="16" t="s">
        <v>23</v>
      </c>
      <c r="F55" s="17" t="s">
        <v>226</v>
      </c>
      <c r="G55" s="16">
        <v>10</v>
      </c>
      <c r="H55" s="18">
        <f t="shared" si="4"/>
        <v>10</v>
      </c>
      <c r="I55" s="16">
        <v>10</v>
      </c>
      <c r="J55" s="36"/>
      <c r="K55" s="36"/>
      <c r="L55" s="36"/>
      <c r="M55" s="29" t="s">
        <v>227</v>
      </c>
      <c r="N55" s="37" t="s">
        <v>26</v>
      </c>
      <c r="O55" s="38">
        <f t="shared" si="3"/>
        <v>1</v>
      </c>
      <c r="P55" s="36"/>
    </row>
    <row r="56" ht="51" customHeight="1" spans="1:16">
      <c r="A56" s="15">
        <v>51</v>
      </c>
      <c r="B56" s="16" t="s">
        <v>121</v>
      </c>
      <c r="C56" s="17" t="s">
        <v>228</v>
      </c>
      <c r="D56" s="20" t="s">
        <v>229</v>
      </c>
      <c r="E56" s="16" t="s">
        <v>23</v>
      </c>
      <c r="F56" s="17" t="s">
        <v>230</v>
      </c>
      <c r="G56" s="16">
        <v>10</v>
      </c>
      <c r="H56" s="18">
        <f t="shared" si="4"/>
        <v>10</v>
      </c>
      <c r="I56" s="16">
        <v>10</v>
      </c>
      <c r="J56" s="36"/>
      <c r="K56" s="36"/>
      <c r="L56" s="36"/>
      <c r="M56" s="29" t="s">
        <v>231</v>
      </c>
      <c r="N56" s="37" t="s">
        <v>26</v>
      </c>
      <c r="O56" s="38">
        <f t="shared" si="3"/>
        <v>1</v>
      </c>
      <c r="P56" s="36"/>
    </row>
    <row r="57" ht="51" customHeight="1" spans="1:16">
      <c r="A57" s="15">
        <v>52</v>
      </c>
      <c r="B57" s="16" t="s">
        <v>121</v>
      </c>
      <c r="C57" s="17" t="s">
        <v>232</v>
      </c>
      <c r="D57" s="20" t="s">
        <v>233</v>
      </c>
      <c r="E57" s="16" t="s">
        <v>114</v>
      </c>
      <c r="F57" s="17" t="s">
        <v>234</v>
      </c>
      <c r="G57" s="16">
        <v>10</v>
      </c>
      <c r="H57" s="18">
        <f t="shared" si="4"/>
        <v>10</v>
      </c>
      <c r="I57" s="16">
        <v>10</v>
      </c>
      <c r="J57" s="36"/>
      <c r="K57" s="36"/>
      <c r="L57" s="36"/>
      <c r="M57" s="29" t="s">
        <v>235</v>
      </c>
      <c r="N57" s="37" t="s">
        <v>26</v>
      </c>
      <c r="O57" s="38">
        <f t="shared" si="3"/>
        <v>1</v>
      </c>
      <c r="P57" s="36"/>
    </row>
    <row r="58" ht="51" customHeight="1" spans="1:16">
      <c r="A58" s="15">
        <v>53</v>
      </c>
      <c r="B58" s="16" t="s">
        <v>121</v>
      </c>
      <c r="C58" s="17" t="s">
        <v>236</v>
      </c>
      <c r="D58" s="20" t="s">
        <v>237</v>
      </c>
      <c r="E58" s="16" t="s">
        <v>114</v>
      </c>
      <c r="F58" s="17" t="s">
        <v>238</v>
      </c>
      <c r="G58" s="16">
        <v>10</v>
      </c>
      <c r="H58" s="18">
        <f t="shared" si="4"/>
        <v>8</v>
      </c>
      <c r="I58" s="16">
        <v>8</v>
      </c>
      <c r="J58" s="36"/>
      <c r="K58" s="36"/>
      <c r="L58" s="36"/>
      <c r="M58" s="29" t="s">
        <v>239</v>
      </c>
      <c r="N58" s="37" t="s">
        <v>26</v>
      </c>
      <c r="O58" s="38">
        <f t="shared" si="3"/>
        <v>0.8</v>
      </c>
      <c r="P58" s="36"/>
    </row>
    <row r="59" ht="51" customHeight="1" spans="1:16">
      <c r="A59" s="15">
        <v>54</v>
      </c>
      <c r="B59" s="16" t="s">
        <v>121</v>
      </c>
      <c r="C59" s="17" t="s">
        <v>240</v>
      </c>
      <c r="D59" s="20" t="s">
        <v>241</v>
      </c>
      <c r="E59" s="16" t="s">
        <v>114</v>
      </c>
      <c r="F59" s="17" t="s">
        <v>242</v>
      </c>
      <c r="G59" s="16">
        <v>10</v>
      </c>
      <c r="H59" s="18">
        <f t="shared" si="4"/>
        <v>10</v>
      </c>
      <c r="I59" s="16">
        <v>10</v>
      </c>
      <c r="J59" s="36"/>
      <c r="K59" s="36"/>
      <c r="L59" s="36"/>
      <c r="M59" s="29" t="s">
        <v>243</v>
      </c>
      <c r="N59" s="37" t="s">
        <v>26</v>
      </c>
      <c r="O59" s="38">
        <f t="shared" si="3"/>
        <v>1</v>
      </c>
      <c r="P59" s="36"/>
    </row>
    <row r="60" ht="51" customHeight="1" spans="1:16">
      <c r="A60" s="15">
        <v>55</v>
      </c>
      <c r="B60" s="16" t="s">
        <v>121</v>
      </c>
      <c r="C60" s="17" t="s">
        <v>244</v>
      </c>
      <c r="D60" s="20" t="s">
        <v>245</v>
      </c>
      <c r="E60" s="16" t="s">
        <v>94</v>
      </c>
      <c r="F60" s="17" t="s">
        <v>246</v>
      </c>
      <c r="G60" s="16">
        <v>10</v>
      </c>
      <c r="H60" s="18">
        <f t="shared" si="4"/>
        <v>10</v>
      </c>
      <c r="I60" s="16">
        <v>10</v>
      </c>
      <c r="J60" s="36"/>
      <c r="K60" s="36"/>
      <c r="L60" s="36"/>
      <c r="M60" s="29" t="s">
        <v>247</v>
      </c>
      <c r="N60" s="37" t="s">
        <v>26</v>
      </c>
      <c r="O60" s="38">
        <f t="shared" ref="O60:O85" si="5">H60/G60</f>
        <v>1</v>
      </c>
      <c r="P60" s="36"/>
    </row>
    <row r="61" ht="51" customHeight="1" spans="1:16">
      <c r="A61" s="15">
        <v>56</v>
      </c>
      <c r="B61" s="16" t="s">
        <v>121</v>
      </c>
      <c r="C61" s="17" t="s">
        <v>248</v>
      </c>
      <c r="D61" s="20" t="s">
        <v>249</v>
      </c>
      <c r="E61" s="16" t="s">
        <v>250</v>
      </c>
      <c r="F61" s="17" t="s">
        <v>251</v>
      </c>
      <c r="G61" s="16">
        <v>10</v>
      </c>
      <c r="H61" s="18">
        <f t="shared" si="4"/>
        <v>10</v>
      </c>
      <c r="I61" s="16">
        <v>10</v>
      </c>
      <c r="J61" s="36"/>
      <c r="K61" s="36"/>
      <c r="L61" s="36"/>
      <c r="M61" s="29" t="s">
        <v>252</v>
      </c>
      <c r="N61" s="37" t="s">
        <v>26</v>
      </c>
      <c r="O61" s="38">
        <f t="shared" si="5"/>
        <v>1</v>
      </c>
      <c r="P61" s="36"/>
    </row>
    <row r="62" ht="62" customHeight="1" spans="1:16">
      <c r="A62" s="15">
        <v>57</v>
      </c>
      <c r="B62" s="16" t="s">
        <v>121</v>
      </c>
      <c r="C62" s="17" t="s">
        <v>253</v>
      </c>
      <c r="D62" s="20" t="s">
        <v>254</v>
      </c>
      <c r="E62" s="16" t="s">
        <v>23</v>
      </c>
      <c r="F62" s="17" t="s">
        <v>255</v>
      </c>
      <c r="G62" s="16">
        <v>10</v>
      </c>
      <c r="H62" s="18">
        <f t="shared" si="4"/>
        <v>10</v>
      </c>
      <c r="I62" s="16">
        <v>10</v>
      </c>
      <c r="J62" s="36"/>
      <c r="K62" s="36"/>
      <c r="L62" s="36"/>
      <c r="M62" s="29" t="s">
        <v>256</v>
      </c>
      <c r="N62" s="37" t="s">
        <v>26</v>
      </c>
      <c r="O62" s="38">
        <f t="shared" si="5"/>
        <v>1</v>
      </c>
      <c r="P62" s="36"/>
    </row>
    <row r="63" ht="51" customHeight="1" spans="1:16">
      <c r="A63" s="15">
        <v>58</v>
      </c>
      <c r="B63" s="16" t="s">
        <v>121</v>
      </c>
      <c r="C63" s="19" t="s">
        <v>257</v>
      </c>
      <c r="D63" s="16" t="s">
        <v>258</v>
      </c>
      <c r="E63" s="16" t="s">
        <v>85</v>
      </c>
      <c r="F63" s="19" t="s">
        <v>259</v>
      </c>
      <c r="G63" s="20">
        <v>150</v>
      </c>
      <c r="H63" s="18">
        <f t="shared" si="4"/>
        <v>150</v>
      </c>
      <c r="I63" s="20">
        <v>150</v>
      </c>
      <c r="J63" s="36"/>
      <c r="K63" s="36"/>
      <c r="L63" s="36"/>
      <c r="M63" s="40" t="s">
        <v>260</v>
      </c>
      <c r="N63" s="37" t="s">
        <v>26</v>
      </c>
      <c r="O63" s="38">
        <f t="shared" si="5"/>
        <v>1</v>
      </c>
      <c r="P63" s="36"/>
    </row>
    <row r="64" ht="51" customHeight="1" spans="1:16">
      <c r="A64" s="15">
        <v>59</v>
      </c>
      <c r="B64" s="16" t="s">
        <v>121</v>
      </c>
      <c r="C64" s="19" t="s">
        <v>261</v>
      </c>
      <c r="D64" s="20" t="s">
        <v>262</v>
      </c>
      <c r="E64" s="16" t="s">
        <v>76</v>
      </c>
      <c r="F64" s="19" t="s">
        <v>263</v>
      </c>
      <c r="G64" s="20">
        <v>35</v>
      </c>
      <c r="H64" s="18">
        <f t="shared" si="4"/>
        <v>35</v>
      </c>
      <c r="I64" s="20">
        <v>35</v>
      </c>
      <c r="J64" s="36"/>
      <c r="K64" s="36"/>
      <c r="L64" s="36"/>
      <c r="M64" s="40" t="s">
        <v>264</v>
      </c>
      <c r="N64" s="37" t="s">
        <v>26</v>
      </c>
      <c r="O64" s="38">
        <f t="shared" si="5"/>
        <v>1</v>
      </c>
      <c r="P64" s="36"/>
    </row>
    <row r="65" ht="52" customHeight="1" spans="1:16">
      <c r="A65" s="15">
        <v>60</v>
      </c>
      <c r="B65" s="16" t="s">
        <v>121</v>
      </c>
      <c r="C65" s="19" t="s">
        <v>265</v>
      </c>
      <c r="D65" s="20" t="s">
        <v>266</v>
      </c>
      <c r="E65" s="16" t="s">
        <v>114</v>
      </c>
      <c r="F65" s="19" t="s">
        <v>267</v>
      </c>
      <c r="G65" s="20">
        <v>120</v>
      </c>
      <c r="H65" s="18">
        <f t="shared" si="4"/>
        <v>120</v>
      </c>
      <c r="I65" s="16">
        <v>120</v>
      </c>
      <c r="J65" s="36"/>
      <c r="K65" s="36"/>
      <c r="L65" s="36"/>
      <c r="M65" s="40" t="s">
        <v>268</v>
      </c>
      <c r="N65" s="37" t="s">
        <v>26</v>
      </c>
      <c r="O65" s="38">
        <f t="shared" si="5"/>
        <v>1</v>
      </c>
      <c r="P65" s="36"/>
    </row>
    <row r="66" ht="51" customHeight="1" spans="1:16">
      <c r="A66" s="15">
        <v>61</v>
      </c>
      <c r="B66" s="16" t="s">
        <v>121</v>
      </c>
      <c r="C66" s="19" t="s">
        <v>269</v>
      </c>
      <c r="D66" s="20" t="s">
        <v>270</v>
      </c>
      <c r="E66" s="16" t="s">
        <v>114</v>
      </c>
      <c r="F66" s="19" t="s">
        <v>271</v>
      </c>
      <c r="G66" s="20">
        <v>20</v>
      </c>
      <c r="H66" s="18">
        <f t="shared" si="4"/>
        <v>20</v>
      </c>
      <c r="I66" s="16">
        <v>20</v>
      </c>
      <c r="J66" s="36"/>
      <c r="K66" s="36"/>
      <c r="L66" s="36"/>
      <c r="M66" s="40" t="s">
        <v>272</v>
      </c>
      <c r="N66" s="37" t="s">
        <v>26</v>
      </c>
      <c r="O66" s="38">
        <f t="shared" si="5"/>
        <v>1</v>
      </c>
      <c r="P66" s="36"/>
    </row>
    <row r="67" ht="39" customHeight="1" spans="1:16">
      <c r="A67" s="15">
        <v>62</v>
      </c>
      <c r="B67" s="16" t="s">
        <v>121</v>
      </c>
      <c r="C67" s="19" t="s">
        <v>273</v>
      </c>
      <c r="D67" s="20" t="s">
        <v>274</v>
      </c>
      <c r="E67" s="16" t="s">
        <v>114</v>
      </c>
      <c r="F67" s="19" t="s">
        <v>275</v>
      </c>
      <c r="G67" s="20">
        <v>30</v>
      </c>
      <c r="H67" s="18">
        <f t="shared" si="4"/>
        <v>30</v>
      </c>
      <c r="I67" s="16">
        <v>30</v>
      </c>
      <c r="J67" s="36"/>
      <c r="K67" s="36"/>
      <c r="L67" s="36"/>
      <c r="M67" s="40" t="s">
        <v>276</v>
      </c>
      <c r="N67" s="37" t="s">
        <v>26</v>
      </c>
      <c r="O67" s="38">
        <f t="shared" si="5"/>
        <v>1</v>
      </c>
      <c r="P67" s="36"/>
    </row>
    <row r="68" ht="48" customHeight="1" spans="1:16">
      <c r="A68" s="15">
        <v>63</v>
      </c>
      <c r="B68" s="16" t="s">
        <v>121</v>
      </c>
      <c r="C68" s="19" t="s">
        <v>277</v>
      </c>
      <c r="D68" s="20" t="s">
        <v>278</v>
      </c>
      <c r="E68" s="16" t="s">
        <v>114</v>
      </c>
      <c r="F68" s="19" t="s">
        <v>279</v>
      </c>
      <c r="G68" s="16">
        <v>80</v>
      </c>
      <c r="H68" s="18">
        <f t="shared" si="4"/>
        <v>80</v>
      </c>
      <c r="I68" s="16">
        <v>80</v>
      </c>
      <c r="J68" s="36"/>
      <c r="K68" s="36"/>
      <c r="L68" s="36"/>
      <c r="M68" s="40" t="s">
        <v>280</v>
      </c>
      <c r="N68" s="37" t="s">
        <v>26</v>
      </c>
      <c r="O68" s="38">
        <f t="shared" si="5"/>
        <v>1</v>
      </c>
      <c r="P68" s="36"/>
    </row>
    <row r="69" ht="51" customHeight="1" spans="1:16">
      <c r="A69" s="15">
        <v>64</v>
      </c>
      <c r="B69" s="16" t="s">
        <v>121</v>
      </c>
      <c r="C69" s="19" t="s">
        <v>281</v>
      </c>
      <c r="D69" s="20" t="s">
        <v>147</v>
      </c>
      <c r="E69" s="16" t="s">
        <v>124</v>
      </c>
      <c r="F69" s="19" t="s">
        <v>282</v>
      </c>
      <c r="G69" s="16">
        <v>150</v>
      </c>
      <c r="H69" s="18">
        <f t="shared" si="4"/>
        <v>64.634688</v>
      </c>
      <c r="I69" s="16">
        <v>64.634688</v>
      </c>
      <c r="J69" s="36"/>
      <c r="K69" s="36"/>
      <c r="L69" s="36"/>
      <c r="M69" s="19" t="s">
        <v>283</v>
      </c>
      <c r="N69" s="37" t="s">
        <v>26</v>
      </c>
      <c r="O69" s="38">
        <f t="shared" si="5"/>
        <v>0.43089792</v>
      </c>
      <c r="P69" s="36"/>
    </row>
    <row r="70" ht="39" customHeight="1" spans="1:16">
      <c r="A70" s="15">
        <v>65</v>
      </c>
      <c r="B70" s="16" t="s">
        <v>121</v>
      </c>
      <c r="C70" s="19" t="s">
        <v>284</v>
      </c>
      <c r="D70" s="27" t="s">
        <v>147</v>
      </c>
      <c r="E70" s="16" t="s">
        <v>124</v>
      </c>
      <c r="F70" s="19" t="s">
        <v>285</v>
      </c>
      <c r="G70" s="20">
        <v>60</v>
      </c>
      <c r="H70" s="18">
        <f t="shared" si="4"/>
        <v>53.4226</v>
      </c>
      <c r="I70" s="20">
        <v>53.4226</v>
      </c>
      <c r="J70" s="36"/>
      <c r="K70" s="36"/>
      <c r="L70" s="36"/>
      <c r="M70" s="19" t="s">
        <v>286</v>
      </c>
      <c r="N70" s="37" t="s">
        <v>26</v>
      </c>
      <c r="O70" s="38">
        <f t="shared" si="5"/>
        <v>0.890376666666667</v>
      </c>
      <c r="P70" s="36"/>
    </row>
    <row r="71" ht="39" customHeight="1" spans="1:16">
      <c r="A71" s="15">
        <v>66</v>
      </c>
      <c r="B71" s="16" t="s">
        <v>121</v>
      </c>
      <c r="C71" s="19" t="s">
        <v>287</v>
      </c>
      <c r="D71" s="27" t="s">
        <v>123</v>
      </c>
      <c r="E71" s="16" t="s">
        <v>124</v>
      </c>
      <c r="F71" s="19" t="s">
        <v>288</v>
      </c>
      <c r="G71" s="20">
        <v>200</v>
      </c>
      <c r="H71" s="18">
        <f t="shared" si="4"/>
        <v>192.496453</v>
      </c>
      <c r="I71" s="20">
        <v>192.496453</v>
      </c>
      <c r="J71" s="36"/>
      <c r="K71" s="36"/>
      <c r="L71" s="36"/>
      <c r="M71" s="19" t="s">
        <v>289</v>
      </c>
      <c r="N71" s="37" t="s">
        <v>26</v>
      </c>
      <c r="O71" s="38">
        <f t="shared" si="5"/>
        <v>0.962482265</v>
      </c>
      <c r="P71" s="36"/>
    </row>
    <row r="72" ht="39" customHeight="1" spans="1:16">
      <c r="A72" s="15">
        <v>67</v>
      </c>
      <c r="B72" s="16" t="s">
        <v>121</v>
      </c>
      <c r="C72" s="19" t="s">
        <v>290</v>
      </c>
      <c r="D72" s="27" t="s">
        <v>147</v>
      </c>
      <c r="E72" s="16" t="s">
        <v>291</v>
      </c>
      <c r="F72" s="19" t="s">
        <v>292</v>
      </c>
      <c r="G72" s="20">
        <v>100</v>
      </c>
      <c r="H72" s="18">
        <f t="shared" si="4"/>
        <v>56.400806</v>
      </c>
      <c r="I72" s="20">
        <v>56.400806</v>
      </c>
      <c r="J72" s="36"/>
      <c r="K72" s="36"/>
      <c r="L72" s="36"/>
      <c r="M72" s="19" t="s">
        <v>293</v>
      </c>
      <c r="N72" s="37" t="s">
        <v>26</v>
      </c>
      <c r="O72" s="38">
        <f t="shared" si="5"/>
        <v>0.56400806</v>
      </c>
      <c r="P72" s="36"/>
    </row>
    <row r="73" ht="39" customHeight="1" spans="1:16">
      <c r="A73" s="15">
        <v>68</v>
      </c>
      <c r="B73" s="16" t="s">
        <v>121</v>
      </c>
      <c r="C73" s="19" t="s">
        <v>294</v>
      </c>
      <c r="D73" s="20" t="s">
        <v>123</v>
      </c>
      <c r="E73" s="16" t="s">
        <v>124</v>
      </c>
      <c r="F73" s="19" t="s">
        <v>295</v>
      </c>
      <c r="G73" s="20">
        <v>18</v>
      </c>
      <c r="H73" s="18">
        <f t="shared" si="4"/>
        <v>17.45</v>
      </c>
      <c r="I73" s="16">
        <v>17.45</v>
      </c>
      <c r="J73" s="36"/>
      <c r="K73" s="36"/>
      <c r="L73" s="36"/>
      <c r="M73" s="19" t="s">
        <v>296</v>
      </c>
      <c r="N73" s="37" t="s">
        <v>26</v>
      </c>
      <c r="O73" s="38">
        <f t="shared" si="5"/>
        <v>0.969444444444444</v>
      </c>
      <c r="P73" s="36"/>
    </row>
    <row r="74" ht="39" customHeight="1" spans="1:16">
      <c r="A74" s="15">
        <v>69</v>
      </c>
      <c r="B74" s="16" t="s">
        <v>121</v>
      </c>
      <c r="C74" s="17" t="s">
        <v>297</v>
      </c>
      <c r="D74" s="16" t="s">
        <v>298</v>
      </c>
      <c r="E74" s="16" t="s">
        <v>144</v>
      </c>
      <c r="F74" s="19" t="s">
        <v>299</v>
      </c>
      <c r="G74" s="16">
        <v>20</v>
      </c>
      <c r="H74" s="18">
        <f t="shared" si="4"/>
        <v>20</v>
      </c>
      <c r="I74" s="16">
        <v>20</v>
      </c>
      <c r="J74" s="36"/>
      <c r="K74" s="36"/>
      <c r="L74" s="36"/>
      <c r="M74" s="40" t="s">
        <v>300</v>
      </c>
      <c r="N74" s="37" t="s">
        <v>26</v>
      </c>
      <c r="O74" s="38">
        <f t="shared" si="5"/>
        <v>1</v>
      </c>
      <c r="P74" s="36"/>
    </row>
    <row r="75" ht="51" customHeight="1" spans="1:16">
      <c r="A75" s="15">
        <v>70</v>
      </c>
      <c r="B75" s="16" t="s">
        <v>121</v>
      </c>
      <c r="C75" s="17" t="s">
        <v>301</v>
      </c>
      <c r="D75" s="16" t="s">
        <v>302</v>
      </c>
      <c r="E75" s="16" t="s">
        <v>85</v>
      </c>
      <c r="F75" s="19" t="s">
        <v>259</v>
      </c>
      <c r="G75" s="16">
        <v>443.965</v>
      </c>
      <c r="H75" s="18">
        <f t="shared" si="4"/>
        <v>443.965</v>
      </c>
      <c r="I75" s="16">
        <v>443.965</v>
      </c>
      <c r="J75" s="36"/>
      <c r="K75" s="36"/>
      <c r="L75" s="36"/>
      <c r="M75" s="40" t="s">
        <v>260</v>
      </c>
      <c r="N75" s="37" t="s">
        <v>26</v>
      </c>
      <c r="O75" s="38">
        <f t="shared" si="5"/>
        <v>1</v>
      </c>
      <c r="P75" s="36"/>
    </row>
    <row r="76" ht="39" customHeight="1" spans="1:16">
      <c r="A76" s="15">
        <v>71</v>
      </c>
      <c r="B76" s="20" t="s">
        <v>303</v>
      </c>
      <c r="C76" s="19" t="s">
        <v>304</v>
      </c>
      <c r="D76" s="27" t="s">
        <v>123</v>
      </c>
      <c r="E76" s="16" t="s">
        <v>124</v>
      </c>
      <c r="F76" s="19" t="s">
        <v>305</v>
      </c>
      <c r="G76" s="20">
        <v>102</v>
      </c>
      <c r="H76" s="18">
        <f t="shared" si="4"/>
        <v>102</v>
      </c>
      <c r="I76" s="20">
        <v>102</v>
      </c>
      <c r="J76" s="36"/>
      <c r="K76" s="36"/>
      <c r="L76" s="36"/>
      <c r="M76" s="19" t="s">
        <v>306</v>
      </c>
      <c r="N76" s="37" t="s">
        <v>26</v>
      </c>
      <c r="O76" s="38">
        <f t="shared" si="5"/>
        <v>1</v>
      </c>
      <c r="P76" s="36"/>
    </row>
    <row r="77" ht="39" customHeight="1" spans="1:16">
      <c r="A77" s="15">
        <v>72</v>
      </c>
      <c r="B77" s="16" t="s">
        <v>307</v>
      </c>
      <c r="C77" s="26" t="s">
        <v>308</v>
      </c>
      <c r="D77" s="27" t="s">
        <v>309</v>
      </c>
      <c r="E77" s="16" t="s">
        <v>124</v>
      </c>
      <c r="F77" s="19" t="s">
        <v>310</v>
      </c>
      <c r="G77" s="20">
        <v>144.270536</v>
      </c>
      <c r="H77" s="18">
        <f t="shared" si="4"/>
        <v>118.561805</v>
      </c>
      <c r="I77" s="16">
        <v>118.561805</v>
      </c>
      <c r="J77" s="36"/>
      <c r="K77" s="36"/>
      <c r="L77" s="36"/>
      <c r="M77" s="19" t="s">
        <v>311</v>
      </c>
      <c r="N77" s="37" t="s">
        <v>26</v>
      </c>
      <c r="O77" s="38">
        <f t="shared" si="5"/>
        <v>0.821801930506448</v>
      </c>
      <c r="P77" s="36"/>
    </row>
    <row r="78" ht="39" customHeight="1" spans="1:16">
      <c r="A78" s="15">
        <v>73</v>
      </c>
      <c r="B78" s="16" t="s">
        <v>307</v>
      </c>
      <c r="C78" s="19" t="s">
        <v>312</v>
      </c>
      <c r="D78" s="20" t="s">
        <v>147</v>
      </c>
      <c r="E78" s="16" t="s">
        <v>124</v>
      </c>
      <c r="F78" s="19" t="s">
        <v>313</v>
      </c>
      <c r="G78" s="16">
        <v>17.2817</v>
      </c>
      <c r="H78" s="18">
        <f t="shared" si="4"/>
        <v>17.2817</v>
      </c>
      <c r="I78" s="16">
        <v>17.2817</v>
      </c>
      <c r="J78" s="36"/>
      <c r="K78" s="36"/>
      <c r="L78" s="36"/>
      <c r="M78" s="19" t="s">
        <v>314</v>
      </c>
      <c r="N78" s="37" t="s">
        <v>26</v>
      </c>
      <c r="O78" s="38">
        <f t="shared" si="5"/>
        <v>1</v>
      </c>
      <c r="P78" s="36"/>
    </row>
    <row r="79" ht="48" customHeight="1" spans="1:16">
      <c r="A79" s="15">
        <v>74</v>
      </c>
      <c r="B79" s="16" t="s">
        <v>315</v>
      </c>
      <c r="C79" s="19" t="s">
        <v>316</v>
      </c>
      <c r="D79" s="20" t="s">
        <v>147</v>
      </c>
      <c r="E79" s="16" t="s">
        <v>144</v>
      </c>
      <c r="F79" s="19" t="s">
        <v>317</v>
      </c>
      <c r="G79" s="20">
        <v>25</v>
      </c>
      <c r="H79" s="18">
        <f t="shared" si="4"/>
        <v>7.719399</v>
      </c>
      <c r="I79" s="20">
        <v>7.719399</v>
      </c>
      <c r="J79" s="36"/>
      <c r="K79" s="36"/>
      <c r="L79" s="36"/>
      <c r="M79" s="40" t="s">
        <v>318</v>
      </c>
      <c r="N79" s="37" t="s">
        <v>26</v>
      </c>
      <c r="O79" s="38">
        <f t="shared" si="5"/>
        <v>0.30877596</v>
      </c>
      <c r="P79" s="36"/>
    </row>
    <row r="80" ht="48" customHeight="1" spans="1:16">
      <c r="A80" s="15">
        <v>75</v>
      </c>
      <c r="B80" s="16" t="s">
        <v>315</v>
      </c>
      <c r="C80" s="44" t="s">
        <v>319</v>
      </c>
      <c r="D80" s="20" t="s">
        <v>147</v>
      </c>
      <c r="E80" s="16" t="s">
        <v>124</v>
      </c>
      <c r="F80" s="19" t="s">
        <v>320</v>
      </c>
      <c r="G80" s="45">
        <v>23.935689</v>
      </c>
      <c r="H80" s="18">
        <f t="shared" si="4"/>
        <v>23.935689</v>
      </c>
      <c r="I80" s="20">
        <v>23.935689</v>
      </c>
      <c r="J80" s="36"/>
      <c r="K80" s="36"/>
      <c r="L80" s="36"/>
      <c r="M80" s="40" t="s">
        <v>321</v>
      </c>
      <c r="N80" s="37" t="s">
        <v>26</v>
      </c>
      <c r="O80" s="38">
        <f t="shared" si="5"/>
        <v>1</v>
      </c>
      <c r="P80" s="36"/>
    </row>
    <row r="81" ht="48" customHeight="1" spans="1:16">
      <c r="A81" s="15">
        <v>76</v>
      </c>
      <c r="B81" s="16" t="s">
        <v>322</v>
      </c>
      <c r="C81" s="44" t="s">
        <v>323</v>
      </c>
      <c r="D81" s="20" t="s">
        <v>147</v>
      </c>
      <c r="E81" s="16" t="s">
        <v>124</v>
      </c>
      <c r="F81" s="19" t="s">
        <v>324</v>
      </c>
      <c r="G81" s="45">
        <v>70.435</v>
      </c>
      <c r="H81" s="18">
        <f t="shared" si="4"/>
        <v>70.435</v>
      </c>
      <c r="I81" s="20">
        <v>70.435</v>
      </c>
      <c r="J81" s="36"/>
      <c r="K81" s="36"/>
      <c r="L81" s="36"/>
      <c r="M81" s="19" t="s">
        <v>325</v>
      </c>
      <c r="N81" s="37" t="s">
        <v>26</v>
      </c>
      <c r="O81" s="38">
        <f t="shared" si="5"/>
        <v>1</v>
      </c>
      <c r="P81" s="36"/>
    </row>
    <row r="82" ht="48" customHeight="1" spans="1:16">
      <c r="A82" s="15">
        <v>77</v>
      </c>
      <c r="B82" s="16" t="s">
        <v>322</v>
      </c>
      <c r="C82" s="44" t="s">
        <v>326</v>
      </c>
      <c r="D82" s="20" t="s">
        <v>147</v>
      </c>
      <c r="E82" s="16" t="s">
        <v>124</v>
      </c>
      <c r="F82" s="44" t="s">
        <v>327</v>
      </c>
      <c r="G82" s="45">
        <v>42.6088</v>
      </c>
      <c r="H82" s="18">
        <f t="shared" si="4"/>
        <v>42.6088</v>
      </c>
      <c r="I82" s="20">
        <v>42.6088</v>
      </c>
      <c r="J82" s="36"/>
      <c r="K82" s="36"/>
      <c r="L82" s="36"/>
      <c r="M82" s="44" t="s">
        <v>328</v>
      </c>
      <c r="N82" s="37" t="s">
        <v>26</v>
      </c>
      <c r="O82" s="38">
        <f t="shared" si="5"/>
        <v>1</v>
      </c>
      <c r="P82" s="36"/>
    </row>
    <row r="83" ht="48" customHeight="1" spans="1:16">
      <c r="A83" s="15">
        <v>78</v>
      </c>
      <c r="B83" s="16" t="s">
        <v>303</v>
      </c>
      <c r="C83" s="44" t="s">
        <v>329</v>
      </c>
      <c r="D83" s="20" t="s">
        <v>147</v>
      </c>
      <c r="E83" s="16" t="s">
        <v>124</v>
      </c>
      <c r="F83" s="19" t="s">
        <v>330</v>
      </c>
      <c r="G83" s="45">
        <v>23</v>
      </c>
      <c r="H83" s="18">
        <f t="shared" si="4"/>
        <v>23</v>
      </c>
      <c r="I83" s="20">
        <v>23</v>
      </c>
      <c r="J83" s="36"/>
      <c r="K83" s="36"/>
      <c r="L83" s="36"/>
      <c r="M83" s="19" t="s">
        <v>331</v>
      </c>
      <c r="N83" s="37" t="s">
        <v>26</v>
      </c>
      <c r="O83" s="38">
        <f t="shared" si="5"/>
        <v>1</v>
      </c>
      <c r="P83" s="36"/>
    </row>
    <row r="84" ht="48" customHeight="1" spans="1:16">
      <c r="A84" s="15">
        <v>79</v>
      </c>
      <c r="B84" s="16" t="s">
        <v>315</v>
      </c>
      <c r="C84" s="19" t="s">
        <v>332</v>
      </c>
      <c r="D84" s="20" t="s">
        <v>147</v>
      </c>
      <c r="E84" s="16" t="s">
        <v>124</v>
      </c>
      <c r="F84" s="19" t="s">
        <v>333</v>
      </c>
      <c r="G84" s="16">
        <v>17</v>
      </c>
      <c r="H84" s="18">
        <f t="shared" si="4"/>
        <v>17</v>
      </c>
      <c r="I84" s="16">
        <v>17</v>
      </c>
      <c r="J84" s="36"/>
      <c r="K84" s="36"/>
      <c r="L84" s="36"/>
      <c r="M84" s="19" t="s">
        <v>333</v>
      </c>
      <c r="N84" s="37" t="s">
        <v>26</v>
      </c>
      <c r="O84" s="38">
        <f t="shared" si="5"/>
        <v>1</v>
      </c>
      <c r="P84" s="36"/>
    </row>
  </sheetData>
  <autoFilter ref="A1:P84">
    <extLst/>
  </autoFilter>
  <mergeCells count="16">
    <mergeCell ref="A1:P1"/>
    <mergeCell ref="A2:D2"/>
    <mergeCell ref="M2:P2"/>
    <mergeCell ref="H3:L3"/>
    <mergeCell ref="A5:C5"/>
    <mergeCell ref="A3:A4"/>
    <mergeCell ref="B3:B4"/>
    <mergeCell ref="C3:C4"/>
    <mergeCell ref="D3:D4"/>
    <mergeCell ref="E3:E4"/>
    <mergeCell ref="F3:F4"/>
    <mergeCell ref="G3:G4"/>
    <mergeCell ref="M3:M4"/>
    <mergeCell ref="N3:N4"/>
    <mergeCell ref="O3:O4"/>
    <mergeCell ref="P3:P4"/>
  </mergeCells>
  <pageMargins left="0.554861111111111" right="0.554861111111111" top="1" bottom="1" header="0.5" footer="0.5"/>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赵二</cp:lastModifiedBy>
  <dcterms:created xsi:type="dcterms:W3CDTF">2020-11-23T02:55:00Z</dcterms:created>
  <dcterms:modified xsi:type="dcterms:W3CDTF">2020-11-26T06:30:25Z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